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6925" codeName="{1563B04E-AB91-75FE-B8BC-B18F01832D57}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Turnier Sonntag Ende\"/>
    </mc:Choice>
  </mc:AlternateContent>
  <bookViews>
    <workbookView xWindow="120" yWindow="105" windowWidth="11595" windowHeight="6150"/>
  </bookViews>
  <sheets>
    <sheet name="PC-Version" sheetId="1" r:id="rId1"/>
  </sheets>
  <definedNames>
    <definedName name="_xlnm.Print_Area" localSheetId="0">'PC-Version'!$A$1:$BD$121</definedName>
  </definedNames>
  <calcPr calcId="171027"/>
</workbook>
</file>

<file path=xl/calcChain.xml><?xml version="1.0" encoding="utf-8"?>
<calcChain xmlns="http://schemas.openxmlformats.org/spreadsheetml/2006/main">
  <c r="J26" i="1" l="1"/>
  <c r="O26" i="1"/>
  <c r="AF26" i="1"/>
  <c r="BF26" i="1"/>
  <c r="BH26" i="1"/>
  <c r="J28" i="1"/>
  <c r="J30" i="1"/>
  <c r="J32" i="1"/>
  <c r="J34" i="1"/>
  <c r="J38" i="1"/>
  <c r="J40" i="1"/>
  <c r="J44" i="1"/>
  <c r="J54" i="1"/>
  <c r="O27" i="1"/>
  <c r="AF27" i="1"/>
  <c r="BF27" i="1"/>
  <c r="BH27" i="1"/>
  <c r="O28" i="1"/>
  <c r="AF28" i="1"/>
  <c r="BF28" i="1"/>
  <c r="BH28" i="1"/>
  <c r="O29" i="1"/>
  <c r="AF29" i="1"/>
  <c r="BF29" i="1"/>
  <c r="BH29" i="1"/>
  <c r="O30" i="1"/>
  <c r="AF30" i="1"/>
  <c r="BF30" i="1"/>
  <c r="BH30" i="1"/>
  <c r="O31" i="1"/>
  <c r="AF31" i="1"/>
  <c r="BF31" i="1"/>
  <c r="BH31" i="1"/>
  <c r="O32" i="1"/>
  <c r="AF32" i="1"/>
  <c r="BF32" i="1"/>
  <c r="BH32" i="1"/>
  <c r="BM34" i="1"/>
  <c r="D67" i="1" s="1"/>
  <c r="O92" i="1" s="1"/>
  <c r="M115" i="1" s="1"/>
  <c r="BO34" i="1"/>
  <c r="BQ34" i="1"/>
  <c r="O33" i="1"/>
  <c r="AF33" i="1"/>
  <c r="BF33" i="1"/>
  <c r="BH33" i="1"/>
  <c r="BM36" i="1"/>
  <c r="BO36" i="1"/>
  <c r="BQ36" i="1"/>
  <c r="O34" i="1"/>
  <c r="AF34" i="1"/>
  <c r="BF34" i="1"/>
  <c r="BH34" i="1"/>
  <c r="BM33" i="1"/>
  <c r="BO33" i="1"/>
  <c r="BQ33" i="1"/>
  <c r="O35" i="1"/>
  <c r="AF35" i="1"/>
  <c r="BF35" i="1"/>
  <c r="BH35" i="1"/>
  <c r="BM32" i="1"/>
  <c r="D64" i="1" s="1"/>
  <c r="O84" i="1" s="1"/>
  <c r="O104" i="1" s="1"/>
  <c r="M110" i="1" s="1"/>
  <c r="BO32" i="1"/>
  <c r="BQ32" i="1"/>
  <c r="O36" i="1"/>
  <c r="AF36" i="1"/>
  <c r="BF36" i="1"/>
  <c r="BH36" i="1"/>
  <c r="BM37" i="1"/>
  <c r="D66" i="1" s="1"/>
  <c r="O96" i="1" s="1"/>
  <c r="BO37" i="1"/>
  <c r="BQ37" i="1"/>
  <c r="O37" i="1"/>
  <c r="AF37" i="1"/>
  <c r="BF37" i="1"/>
  <c r="BH37" i="1"/>
  <c r="BM35" i="1"/>
  <c r="D69" i="1" s="1"/>
  <c r="BO35" i="1"/>
  <c r="BQ35" i="1"/>
  <c r="O38" i="1"/>
  <c r="AF38" i="1"/>
  <c r="BF38" i="1"/>
  <c r="BH38" i="1"/>
  <c r="O39" i="1"/>
  <c r="AF39" i="1"/>
  <c r="BF39" i="1"/>
  <c r="BH39" i="1"/>
  <c r="BM41" i="1"/>
  <c r="AG66" i="1" s="1"/>
  <c r="AF96" i="1" s="1"/>
  <c r="BO41" i="1"/>
  <c r="BQ41" i="1"/>
  <c r="O40" i="1"/>
  <c r="AF40" i="1"/>
  <c r="BF40" i="1"/>
  <c r="BH40" i="1"/>
  <c r="BM40" i="1"/>
  <c r="AG67" i="1" s="1"/>
  <c r="BO40" i="1"/>
  <c r="BQ40" i="1"/>
  <c r="O41" i="1"/>
  <c r="AF41" i="1"/>
  <c r="BF41" i="1"/>
  <c r="BH41" i="1"/>
  <c r="BM43" i="1"/>
  <c r="BO43" i="1"/>
  <c r="BQ43" i="1"/>
  <c r="O42" i="1"/>
  <c r="AF42" i="1"/>
  <c r="BF42" i="1"/>
  <c r="BH42" i="1"/>
  <c r="BM42" i="1"/>
  <c r="BO42" i="1"/>
  <c r="BQ42" i="1"/>
  <c r="O43" i="1"/>
  <c r="AF43" i="1"/>
  <c r="BF43" i="1"/>
  <c r="BH43" i="1"/>
  <c r="BM39" i="1"/>
  <c r="BO39" i="1"/>
  <c r="BQ39" i="1"/>
  <c r="O44" i="1"/>
  <c r="AF44" i="1"/>
  <c r="BF44" i="1"/>
  <c r="BH44" i="1"/>
  <c r="BM44" i="1"/>
  <c r="BO44" i="1"/>
  <c r="BQ44" i="1"/>
  <c r="O45" i="1"/>
  <c r="AF45" i="1"/>
  <c r="BF45" i="1"/>
  <c r="BH45" i="1"/>
  <c r="O46" i="1"/>
  <c r="AF46" i="1"/>
  <c r="BF46" i="1"/>
  <c r="BH46" i="1"/>
  <c r="O47" i="1"/>
  <c r="AF47" i="1"/>
  <c r="BF47" i="1"/>
  <c r="BH47" i="1"/>
  <c r="O48" i="1"/>
  <c r="AF48" i="1"/>
  <c r="BF48" i="1"/>
  <c r="BH48" i="1"/>
  <c r="O49" i="1"/>
  <c r="AF49" i="1"/>
  <c r="BF49" i="1"/>
  <c r="BH49" i="1"/>
  <c r="O50" i="1"/>
  <c r="AF50" i="1"/>
  <c r="BF50" i="1"/>
  <c r="BH50" i="1"/>
  <c r="O51" i="1"/>
  <c r="AF51" i="1"/>
  <c r="BF51" i="1"/>
  <c r="BH51" i="1"/>
  <c r="O52" i="1"/>
  <c r="AF52" i="1"/>
  <c r="BF52" i="1"/>
  <c r="BH52" i="1"/>
  <c r="O53" i="1"/>
  <c r="AF53" i="1"/>
  <c r="BF53" i="1"/>
  <c r="BH53" i="1"/>
  <c r="O54" i="1"/>
  <c r="AF54" i="1"/>
  <c r="BF54" i="1"/>
  <c r="BH54" i="1"/>
  <c r="O55" i="1"/>
  <c r="AF55" i="1"/>
  <c r="BF55" i="1"/>
  <c r="BH55" i="1"/>
  <c r="B57" i="1"/>
  <c r="B58" i="1"/>
  <c r="AG65" i="1"/>
  <c r="AF84" i="1" s="1"/>
  <c r="O76" i="1"/>
  <c r="M119" i="1" s="1"/>
  <c r="AF92" i="1"/>
  <c r="M116" i="1" s="1"/>
  <c r="O100" i="1"/>
  <c r="M111" i="1" s="1"/>
  <c r="M113" i="1"/>
  <c r="M114" i="1"/>
  <c r="M117" i="1"/>
  <c r="M118" i="1"/>
  <c r="S69" i="1" l="1"/>
  <c r="AY67" i="1"/>
  <c r="AV67" i="1"/>
  <c r="AY68" i="1"/>
  <c r="AG68" i="1"/>
  <c r="AF80" i="1" s="1"/>
  <c r="AG64" i="1"/>
  <c r="AF88" i="1" s="1"/>
  <c r="AF100" i="1" s="1"/>
  <c r="M112" i="1" s="1"/>
  <c r="D65" i="1"/>
  <c r="O88" i="1" s="1"/>
  <c r="AF104" i="1" s="1"/>
  <c r="M109" i="1" s="1"/>
  <c r="AV68" i="1"/>
  <c r="V66" i="1"/>
  <c r="AV69" i="1"/>
  <c r="V69" i="1"/>
  <c r="BR43" i="1"/>
  <c r="AY69" i="1"/>
  <c r="BN32" i="1"/>
  <c r="V68" i="1"/>
  <c r="AV65" i="1"/>
  <c r="S67" i="1"/>
  <c r="AG69" i="1"/>
  <c r="AF76" i="1" s="1"/>
  <c r="M120" i="1" s="1"/>
  <c r="D68" i="1"/>
  <c r="O80" i="1" s="1"/>
  <c r="V64" i="1"/>
  <c r="S66" i="1"/>
  <c r="AY65" i="1"/>
  <c r="AY64" i="1"/>
  <c r="S65" i="1"/>
  <c r="V67" i="1"/>
  <c r="AV64" i="1"/>
  <c r="AV66" i="1"/>
  <c r="S68" i="1"/>
  <c r="V65" i="1"/>
  <c r="BN34" i="1"/>
  <c r="BR33" i="1"/>
  <c r="BN39" i="1"/>
  <c r="BN36" i="1"/>
  <c r="BN35" i="1"/>
  <c r="BR41" i="1"/>
  <c r="BR34" i="1"/>
  <c r="AY66" i="1"/>
  <c r="BN33" i="1"/>
  <c r="BR35" i="1"/>
  <c r="BN42" i="1"/>
  <c r="BN37" i="1"/>
  <c r="BR37" i="1"/>
  <c r="BN44" i="1"/>
  <c r="BR32" i="1"/>
  <c r="BR39" i="1"/>
  <c r="BN40" i="1"/>
  <c r="BR36" i="1"/>
  <c r="BN43" i="1"/>
  <c r="BN41" i="1"/>
  <c r="BR44" i="1"/>
  <c r="BR42" i="1"/>
  <c r="BR40" i="1"/>
  <c r="S64" i="1"/>
  <c r="P67" i="1" l="1"/>
  <c r="BA65" i="1"/>
  <c r="AS67" i="1"/>
  <c r="AS68" i="1"/>
  <c r="BA67" i="1"/>
  <c r="BA68" i="1"/>
  <c r="P66" i="1"/>
  <c r="BA64" i="1"/>
  <c r="X67" i="1"/>
  <c r="P68" i="1"/>
  <c r="X65" i="1"/>
  <c r="AS69" i="1"/>
  <c r="AS66" i="1"/>
  <c r="AS64" i="1"/>
  <c r="P65" i="1"/>
  <c r="AS65" i="1"/>
  <c r="X68" i="1"/>
  <c r="P69" i="1"/>
  <c r="P64" i="1"/>
  <c r="X69" i="1"/>
  <c r="X66" i="1"/>
  <c r="X64" i="1"/>
  <c r="BA66" i="1"/>
  <c r="BA69" i="1"/>
</calcChain>
</file>

<file path=xl/sharedStrings.xml><?xml version="1.0" encoding="utf-8"?>
<sst xmlns="http://schemas.openxmlformats.org/spreadsheetml/2006/main" count="254" uniqueCount="84">
  <si>
    <t>Am</t>
  </si>
  <si>
    <t>, den</t>
  </si>
  <si>
    <t>Beginn:</t>
  </si>
  <si>
    <t>Uhr</t>
  </si>
  <si>
    <t>Spielzeit:</t>
  </si>
  <si>
    <t>1x</t>
  </si>
  <si>
    <t>min</t>
  </si>
  <si>
    <t>Pause:</t>
  </si>
  <si>
    <t>I. Teilnehmende Mannschaften</t>
  </si>
  <si>
    <t>1.</t>
  </si>
  <si>
    <t>2.</t>
  </si>
  <si>
    <t>3.</t>
  </si>
  <si>
    <t>4.</t>
  </si>
  <si>
    <t>5.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</si>
  <si>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</si>
  <si>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</si>
  <si>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</si>
  <si>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</si>
  <si>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</si>
  <si>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</si>
  <si>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</si>
  <si>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</si>
  <si>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</si>
  <si>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</si>
  <si>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</si>
  <si>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</si>
  <si>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</si>
  <si>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</si>
  <si>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</si>
  <si>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</si>
  <si>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</si>
  <si>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IV. Endrunde</t>
  </si>
  <si>
    <t>2. Gruppe A</t>
  </si>
  <si>
    <t>1. Gruppe A</t>
  </si>
  <si>
    <t>2. Gruppe B</t>
  </si>
  <si>
    <t>1. Gruppe B</t>
  </si>
  <si>
    <t>Spiel um Platz 3 und 4</t>
  </si>
  <si>
    <t>Endspiel</t>
  </si>
  <si>
    <t>Logo</t>
  </si>
  <si>
    <t>x</t>
  </si>
  <si>
    <t>6.</t>
  </si>
  <si>
    <t>3. Gruppe A</t>
  </si>
  <si>
    <t>3. Gruppe B</t>
  </si>
  <si>
    <t>V. Platzierungen</t>
  </si>
  <si>
    <t>2. Halbfinale</t>
  </si>
  <si>
    <t>4. Gruppe B</t>
  </si>
  <si>
    <t>4. Gruppe A</t>
  </si>
  <si>
    <t>Sieger Spiel 33</t>
  </si>
  <si>
    <t>Sieger Spiel 34</t>
  </si>
  <si>
    <t>Spiel um Platz 11</t>
  </si>
  <si>
    <t>6. Gruppe A</t>
  </si>
  <si>
    <t>6. Gruppe B</t>
  </si>
  <si>
    <t>Spiel um Platz 9</t>
  </si>
  <si>
    <t>5. Gruppe B</t>
  </si>
  <si>
    <t>5. Gruppe A</t>
  </si>
  <si>
    <t>1 Halbfinale</t>
  </si>
  <si>
    <t>Spiel um Platz 7</t>
  </si>
  <si>
    <t>Spiel um Platz 5</t>
  </si>
  <si>
    <t>Verlierer Spiel 33</t>
  </si>
  <si>
    <t>Verlierer Spiel 34</t>
  </si>
  <si>
    <t>7.</t>
  </si>
  <si>
    <t>8.</t>
  </si>
  <si>
    <t>9.</t>
  </si>
  <si>
    <t>10.</t>
  </si>
  <si>
    <t>11.</t>
  </si>
  <si>
    <t>12.</t>
  </si>
  <si>
    <t>ESV Fortuna Celle e.V. 1934</t>
  </si>
  <si>
    <t>Sportanlage ESV Fortuna Celle Kampstr.</t>
  </si>
  <si>
    <t>Pl.</t>
  </si>
  <si>
    <t>U 10</t>
  </si>
  <si>
    <t>3. Fortuna - Cup</t>
  </si>
  <si>
    <t>ESV Fortuna Celle I</t>
  </si>
  <si>
    <t>ESV Fortuna Celle II</t>
  </si>
  <si>
    <t>SV Nienhagen</t>
  </si>
  <si>
    <t>VFL Westercelle</t>
  </si>
  <si>
    <t>SSC Hagen Ahrensburg</t>
  </si>
  <si>
    <t>SV Altencelle</t>
  </si>
  <si>
    <t>TSV Wolfsburg</t>
  </si>
  <si>
    <t>Sonntag</t>
  </si>
  <si>
    <t>Rahlstedter SC</t>
  </si>
  <si>
    <t>Hamburg Eimsbütteler BC</t>
  </si>
  <si>
    <t xml:space="preserve">VFL Wolfsburg </t>
  </si>
  <si>
    <t>Firat Bergen</t>
  </si>
  <si>
    <t>Walddörfer SV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</si>
</sst>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h:mm;@"/>
    <numFmt numFmtId="165" formatCode="0_ ;[Red]\-0\ "/>
  </numFmts>
  <fonts count="30" x14ac:knownFonts="1">
    <font>
      <sz val="10"/>
      <name val="Arial"/>
    </font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2"/>
      <name val="Arial"/>
      <family val="2"/>
    </font>
    <font>
      <u/>
      <sz val="10"/>
      <name val="Arial"/>
    </font>
    <font>
      <b/>
      <sz val="12"/>
      <name val="Arial"/>
    </font>
    <font>
      <sz val="22"/>
      <name val="Comic Sans MS"/>
      <family val="4"/>
    </font>
    <font>
      <sz val="12"/>
      <name val="Arial"/>
    </font>
    <font>
      <sz val="12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0"/>
      <name val="Arial"/>
    </font>
    <font>
      <sz val="18"/>
      <name val="Comic Sans MS"/>
      <family val="4"/>
    </font>
    <font>
      <b/>
      <sz val="14"/>
      <name val="Arial"/>
      <family val="2"/>
    </font>
    <font>
      <sz val="10"/>
      <name val="Arial"/>
    </font>
    <font>
      <sz val="10"/>
      <color indexed="9"/>
      <name val="Arial"/>
    </font>
    <font>
      <sz val="18"/>
      <color indexed="9"/>
      <name val="Comic Sans MS"/>
      <family val="4"/>
    </font>
    <font>
      <sz val="12"/>
      <color indexed="9"/>
      <name val="Arial"/>
    </font>
    <font>
      <b/>
      <sz val="10"/>
      <color indexed="9"/>
      <name val="Arial"/>
    </font>
    <font>
      <sz val="10"/>
      <color indexed="9"/>
      <name val="Arial"/>
      <family val="2"/>
    </font>
    <font>
      <sz val="8"/>
      <color indexed="9"/>
      <name val="Arial"/>
    </font>
    <font>
      <b/>
      <sz val="8"/>
      <color indexed="9"/>
      <name val="Arial"/>
    </font>
    <font>
      <b/>
      <sz val="9"/>
      <color indexed="9"/>
      <name val="Arial"/>
    </font>
    <font>
      <b/>
      <sz val="9"/>
      <color indexed="9"/>
      <name val="Arial"/>
      <family val="2"/>
    </font>
    <font>
      <sz val="10"/>
      <name val="Arial"/>
    </font>
    <font>
      <b/>
      <sz val="9"/>
      <name val="Arial"/>
    </font>
    <font>
      <sz val="10"/>
      <name val="Arial"/>
    </font>
    <font>
      <b/>
      <sz val="18"/>
      <name val="Arial"/>
      <family val="2"/>
    </font>
    <font>
      <b/>
      <sz val="18"/>
      <name val="Comic Sans MS"/>
      <family val="4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5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5" fillId="0" borderId="0" xfId="0" applyFont="1"/>
    <xf numFmtId="0" fontId="8" fillId="0" borderId="0" xfId="0" applyFont="1"/>
    <xf numFmtId="0" fontId="8" fillId="0" borderId="0" xfId="0" applyFont="1" applyAlignment="1">
      <alignment horizontal="right"/>
    </xf>
    <xf numFmtId="0" fontId="0" fillId="0" borderId="0" xfId="0" applyAlignment="1">
      <alignment vertical="center"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right"/>
    </xf>
    <xf numFmtId="0" fontId="1" fillId="0" borderId="0" xfId="0" applyFont="1"/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11" fillId="0" borderId="0" xfId="0" applyFont="1"/>
    <xf numFmtId="0" fontId="11" fillId="0" borderId="0" xfId="0" applyFont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13" fillId="0" borderId="0" xfId="0" applyFont="1"/>
    <xf numFmtId="0" fontId="3" fillId="0" borderId="4" xfId="0" applyFont="1" applyFill="1" applyBorder="1" applyAlignment="1">
      <alignment horizontal="center" vertical="center"/>
    </xf>
    <xf numFmtId="0" fontId="2" fillId="0" borderId="5" xfId="0" applyFont="1" applyBorder="1"/>
    <xf numFmtId="0" fontId="14" fillId="0" borderId="6" xfId="0" applyFont="1" applyBorder="1" applyAlignment="1" applyProtection="1">
      <alignment horizontal="center" vertical="center"/>
      <protection hidden="1"/>
    </xf>
    <xf numFmtId="0" fontId="14" fillId="0" borderId="3" xfId="0" applyFont="1" applyBorder="1" applyAlignment="1" applyProtection="1">
      <alignment horizontal="center" vertical="center"/>
      <protection hidden="1"/>
    </xf>
    <xf numFmtId="0" fontId="14" fillId="0" borderId="2" xfId="0" applyFont="1" applyBorder="1" applyAlignment="1" applyProtection="1">
      <alignment horizontal="center" vertical="center"/>
      <protection hidden="1"/>
    </xf>
    <xf numFmtId="0" fontId="3" fillId="0" borderId="0" xfId="0" applyFont="1" applyAlignment="1">
      <alignment vertical="center"/>
    </xf>
    <xf numFmtId="0" fontId="3" fillId="0" borderId="0" xfId="0" applyFont="1"/>
    <xf numFmtId="0" fontId="12" fillId="0" borderId="0" xfId="0" applyFont="1"/>
    <xf numFmtId="0" fontId="12" fillId="0" borderId="0" xfId="0" applyFont="1" applyAlignment="1">
      <alignment vertical="center"/>
    </xf>
    <xf numFmtId="0" fontId="15" fillId="0" borderId="0" xfId="0" applyFont="1"/>
    <xf numFmtId="0" fontId="6" fillId="0" borderId="1" xfId="0" applyFont="1" applyBorder="1" applyAlignment="1">
      <alignment horizontal="center"/>
    </xf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13" fillId="0" borderId="10" xfId="0" applyFont="1" applyBorder="1"/>
    <xf numFmtId="0" fontId="13" fillId="0" borderId="0" xfId="0" applyFont="1" applyBorder="1"/>
    <xf numFmtId="0" fontId="13" fillId="0" borderId="11" xfId="0" applyFont="1" applyBorder="1"/>
    <xf numFmtId="0" fontId="8" fillId="0" borderId="10" xfId="0" applyFont="1" applyBorder="1"/>
    <xf numFmtId="0" fontId="8" fillId="0" borderId="0" xfId="0" applyFont="1" applyBorder="1"/>
    <xf numFmtId="0" fontId="8" fillId="0" borderId="11" xfId="0" applyFont="1" applyBorder="1"/>
    <xf numFmtId="0" fontId="8" fillId="0" borderId="12" xfId="0" applyFont="1" applyBorder="1"/>
    <xf numFmtId="0" fontId="8" fillId="0" borderId="1" xfId="0" applyFont="1" applyBorder="1"/>
    <xf numFmtId="0" fontId="8" fillId="0" borderId="13" xfId="0" applyFont="1" applyBorder="1"/>
    <xf numFmtId="0" fontId="3" fillId="0" borderId="3" xfId="0" applyFont="1" applyFill="1" applyBorder="1" applyAlignment="1">
      <alignment horizontal="center" vertical="center"/>
    </xf>
    <xf numFmtId="0" fontId="16" fillId="0" borderId="0" xfId="0" applyFont="1" applyFill="1" applyBorder="1"/>
    <xf numFmtId="0" fontId="16" fillId="0" borderId="0" xfId="0" applyFont="1" applyFill="1"/>
    <xf numFmtId="0" fontId="16" fillId="0" borderId="0" xfId="0" applyFont="1"/>
    <xf numFmtId="0" fontId="17" fillId="0" borderId="0" xfId="0" applyFont="1" applyFill="1" applyBorder="1"/>
    <xf numFmtId="0" fontId="17" fillId="0" borderId="0" xfId="0" applyFont="1"/>
    <xf numFmtId="0" fontId="18" fillId="0" borderId="0" xfId="0" applyFont="1" applyFill="1" applyBorder="1"/>
    <xf numFmtId="0" fontId="18" fillId="0" borderId="0" xfId="0" applyFont="1"/>
    <xf numFmtId="0" fontId="16" fillId="0" borderId="0" xfId="0" applyFont="1" applyFill="1" applyBorder="1" applyAlignment="1">
      <alignment vertical="center"/>
    </xf>
    <xf numFmtId="0" fontId="19" fillId="0" borderId="0" xfId="0" applyFont="1" applyFill="1" applyBorder="1" applyAlignment="1" applyProtection="1">
      <alignment horizontal="centerContinuous"/>
      <protection hidden="1"/>
    </xf>
    <xf numFmtId="0" fontId="16" fillId="0" borderId="0" xfId="0" applyFont="1" applyFill="1" applyBorder="1" applyAlignment="1" applyProtection="1">
      <alignment horizontal="centerContinuous"/>
      <protection hidden="1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Alignment="1">
      <alignment vertical="center"/>
    </xf>
    <xf numFmtId="0" fontId="21" fillId="0" borderId="0" xfId="0" applyFont="1" applyFill="1" applyBorder="1" applyAlignment="1">
      <alignment vertical="center"/>
    </xf>
    <xf numFmtId="0" fontId="21" fillId="0" borderId="0" xfId="0" applyFont="1" applyFill="1" applyBorder="1" applyAlignment="1">
      <alignment horizontal="left" vertical="center" readingOrder="2"/>
    </xf>
    <xf numFmtId="0" fontId="21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left" vertical="center"/>
    </xf>
    <xf numFmtId="0" fontId="23" fillId="0" borderId="0" xfId="0" applyFont="1" applyFill="1" applyBorder="1"/>
    <xf numFmtId="0" fontId="24" fillId="0" borderId="0" xfId="0" applyFont="1"/>
    <xf numFmtId="0" fontId="16" fillId="0" borderId="0" xfId="0" applyFont="1" applyBorder="1"/>
    <xf numFmtId="0" fontId="12" fillId="0" borderId="0" xfId="0" applyFont="1" applyFill="1" applyBorder="1"/>
    <xf numFmtId="0" fontId="25" fillId="0" borderId="0" xfId="0" applyFont="1" applyAlignment="1">
      <alignment vertical="center"/>
    </xf>
    <xf numFmtId="0" fontId="15" fillId="0" borderId="0" xfId="0" applyFont="1" applyFill="1" applyBorder="1"/>
    <xf numFmtId="0" fontId="10" fillId="0" borderId="0" xfId="0" applyFont="1" applyFill="1" applyBorder="1" applyAlignment="1">
      <alignment horizontal="left" vertical="center" shrinkToFit="1"/>
    </xf>
    <xf numFmtId="0" fontId="3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20" fontId="10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/>
    <xf numFmtId="0" fontId="13" fillId="0" borderId="0" xfId="0" applyFont="1" applyFill="1"/>
    <xf numFmtId="0" fontId="8" fillId="0" borderId="0" xfId="0" applyFont="1" applyFill="1"/>
    <xf numFmtId="0" fontId="12" fillId="0" borderId="0" xfId="0" applyFont="1" applyFill="1"/>
    <xf numFmtId="0" fontId="27" fillId="0" borderId="0" xfId="0" applyFont="1" applyFill="1" applyAlignment="1">
      <alignment vertical="center"/>
    </xf>
    <xf numFmtId="0" fontId="27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26" fillId="0" borderId="0" xfId="0" applyFont="1" applyFill="1"/>
    <xf numFmtId="0" fontId="14" fillId="0" borderId="0" xfId="0" applyFont="1" applyBorder="1" applyProtection="1">
      <protection hidden="1"/>
    </xf>
    <xf numFmtId="0" fontId="15" fillId="0" borderId="0" xfId="0" applyFont="1" applyBorder="1"/>
    <xf numFmtId="0" fontId="15" fillId="0" borderId="0" xfId="0" applyFont="1" applyFill="1"/>
    <xf numFmtId="0" fontId="2" fillId="0" borderId="0" xfId="0" applyFont="1"/>
    <xf numFmtId="0" fontId="21" fillId="0" borderId="0" xfId="0" applyFont="1" applyFill="1" applyBorder="1"/>
    <xf numFmtId="0" fontId="21" fillId="0" borderId="0" xfId="0" applyFont="1" applyFill="1"/>
    <xf numFmtId="0" fontId="21" fillId="0" borderId="0" xfId="0" applyFont="1" applyBorder="1"/>
    <xf numFmtId="0" fontId="21" fillId="0" borderId="0" xfId="0" applyFont="1"/>
    <xf numFmtId="0" fontId="10" fillId="0" borderId="0" xfId="0" applyFont="1" applyFill="1" applyBorder="1" applyAlignment="1">
      <alignment horizontal="center" vertical="center" shrinkToFit="1"/>
    </xf>
    <xf numFmtId="164" fontId="10" fillId="0" borderId="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4" fillId="0" borderId="14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center" vertical="center"/>
      <protection hidden="1"/>
    </xf>
    <xf numFmtId="0" fontId="4" fillId="0" borderId="3" xfId="0" applyFont="1" applyBorder="1" applyAlignment="1" applyProtection="1">
      <alignment horizontal="left" vertical="center"/>
      <protection hidden="1"/>
    </xf>
    <xf numFmtId="0" fontId="4" fillId="0" borderId="15" xfId="0" applyFont="1" applyBorder="1" applyAlignment="1" applyProtection="1">
      <alignment horizontal="left" vertical="center"/>
      <protection hidden="1"/>
    </xf>
    <xf numFmtId="0" fontId="4" fillId="0" borderId="16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center" vertical="center"/>
      <protection hidden="1"/>
    </xf>
    <xf numFmtId="0" fontId="4" fillId="0" borderId="2" xfId="0" applyFont="1" applyBorder="1" applyAlignment="1" applyProtection="1">
      <alignment horizontal="left" vertical="center"/>
      <protection hidden="1"/>
    </xf>
    <xf numFmtId="0" fontId="4" fillId="0" borderId="17" xfId="0" applyFont="1" applyBorder="1" applyAlignment="1" applyProtection="1">
      <alignment horizontal="left" vertical="center"/>
      <protection hidden="1"/>
    </xf>
    <xf numFmtId="0" fontId="0" fillId="0" borderId="2" xfId="0" applyBorder="1" applyAlignment="1">
      <alignment horizontal="center" vertical="center"/>
    </xf>
    <xf numFmtId="165" fontId="0" fillId="0" borderId="18" xfId="0" applyNumberFormat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1" xfId="0" applyBorder="1" applyAlignment="1">
      <alignment horizontal="left" vertical="center" shrinkToFit="1"/>
    </xf>
    <xf numFmtId="0" fontId="0" fillId="0" borderId="19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11" fillId="4" borderId="48" xfId="0" applyFont="1" applyFill="1" applyBorder="1" applyAlignment="1">
      <alignment horizontal="center" vertical="center"/>
    </xf>
    <xf numFmtId="0" fontId="11" fillId="4" borderId="4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52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50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52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10" fillId="0" borderId="50" xfId="0" applyFont="1" applyFill="1" applyBorder="1" applyAlignment="1">
      <alignment horizontal="center" vertical="center"/>
    </xf>
    <xf numFmtId="0" fontId="3" fillId="0" borderId="51" xfId="0" applyFont="1" applyFill="1" applyBorder="1" applyAlignment="1">
      <alignment horizontal="center" vertical="center"/>
    </xf>
    <xf numFmtId="0" fontId="3" fillId="0" borderId="37" xfId="0" applyFont="1" applyFill="1" applyBorder="1" applyAlignment="1">
      <alignment horizontal="center" vertical="center"/>
    </xf>
    <xf numFmtId="0" fontId="11" fillId="4" borderId="44" xfId="0" applyFont="1" applyFill="1" applyBorder="1" applyAlignment="1">
      <alignment horizontal="center" vertical="center"/>
    </xf>
    <xf numFmtId="0" fontId="11" fillId="4" borderId="49" xfId="0" applyFont="1" applyFill="1" applyBorder="1" applyAlignment="1">
      <alignment horizontal="center" vertical="center"/>
    </xf>
    <xf numFmtId="0" fontId="4" fillId="0" borderId="6" xfId="0" applyFont="1" applyBorder="1" applyAlignment="1" applyProtection="1">
      <alignment horizontal="left" vertical="center"/>
      <protection hidden="1"/>
    </xf>
    <xf numFmtId="0" fontId="4" fillId="0" borderId="52" xfId="0" applyFont="1" applyBorder="1" applyAlignment="1" applyProtection="1">
      <alignment horizontal="left" vertical="center"/>
      <protection hidden="1"/>
    </xf>
    <xf numFmtId="0" fontId="4" fillId="0" borderId="51" xfId="0" applyFont="1" applyBorder="1" applyAlignment="1" applyProtection="1">
      <alignment horizontal="center" vertical="center"/>
      <protection hidden="1"/>
    </xf>
    <xf numFmtId="0" fontId="4" fillId="0" borderId="6" xfId="0" applyFont="1" applyBorder="1" applyAlignment="1" applyProtection="1">
      <alignment horizontal="center" vertical="center"/>
      <protection hidden="1"/>
    </xf>
    <xf numFmtId="0" fontId="0" fillId="0" borderId="4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3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12" xfId="0" applyBorder="1" applyAlignment="1">
      <alignment horizontal="left" vertical="center" shrinkToFit="1"/>
    </xf>
    <xf numFmtId="0" fontId="0" fillId="0" borderId="1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1" xfId="0" applyBorder="1" applyAlignment="1">
      <alignment horizontal="left" vertical="center" shrinkToFit="1"/>
    </xf>
    <xf numFmtId="0" fontId="0" fillId="0" borderId="29" xfId="0" applyBorder="1" applyAlignment="1">
      <alignment horizontal="left" vertical="center" shrinkToFit="1"/>
    </xf>
    <xf numFmtId="0" fontId="0" fillId="0" borderId="30" xfId="0" applyBorder="1" applyAlignment="1">
      <alignment horizontal="left" vertical="center" shrinkToFit="1"/>
    </xf>
    <xf numFmtId="0" fontId="3" fillId="0" borderId="1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11" fillId="2" borderId="43" xfId="0" applyFont="1" applyFill="1" applyBorder="1" applyAlignment="1">
      <alignment horizontal="center" vertical="center"/>
    </xf>
    <xf numFmtId="0" fontId="11" fillId="2" borderId="44" xfId="0" applyFont="1" applyFill="1" applyBorder="1" applyAlignment="1">
      <alignment horizontal="center" vertical="center"/>
    </xf>
    <xf numFmtId="0" fontId="11" fillId="2" borderId="45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20" fontId="6" fillId="0" borderId="1" xfId="0" applyNumberFormat="1" applyFont="1" applyBorder="1" applyAlignment="1">
      <alignment horizontal="center"/>
    </xf>
    <xf numFmtId="0" fontId="10" fillId="0" borderId="18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20" fontId="10" fillId="0" borderId="24" xfId="0" applyNumberFormat="1" applyFont="1" applyFill="1" applyBorder="1" applyAlignment="1">
      <alignment horizontal="center" vertical="center"/>
    </xf>
    <xf numFmtId="20" fontId="10" fillId="0" borderId="25" xfId="0" applyNumberFormat="1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left" vertical="center" shrinkToFit="1"/>
    </xf>
    <xf numFmtId="0" fontId="10" fillId="0" borderId="2" xfId="0" applyFont="1" applyFill="1" applyBorder="1" applyAlignment="1">
      <alignment horizontal="left" vertical="center" shrinkToFit="1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20" fontId="10" fillId="0" borderId="27" xfId="0" applyNumberFormat="1" applyFont="1" applyFill="1" applyBorder="1" applyAlignment="1">
      <alignment horizontal="center" vertical="center"/>
    </xf>
    <xf numFmtId="20" fontId="10" fillId="0" borderId="12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shrinkToFit="1"/>
    </xf>
    <xf numFmtId="0" fontId="10" fillId="0" borderId="1" xfId="0" applyFont="1" applyFill="1" applyBorder="1" applyAlignment="1">
      <alignment horizontal="left" vertical="center" shrinkToFit="1"/>
    </xf>
    <xf numFmtId="0" fontId="10" fillId="0" borderId="13" xfId="0" applyFont="1" applyFill="1" applyBorder="1" applyAlignment="1">
      <alignment horizontal="left" vertical="center" shrinkToFit="1"/>
    </xf>
    <xf numFmtId="0" fontId="10" fillId="0" borderId="21" xfId="0" applyFont="1" applyFill="1" applyBorder="1" applyAlignment="1">
      <alignment horizontal="left" vertical="center" shrinkToFit="1"/>
    </xf>
    <xf numFmtId="0" fontId="3" fillId="0" borderId="2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0" fillId="0" borderId="29" xfId="0" applyFont="1" applyFill="1" applyBorder="1" applyAlignment="1">
      <alignment horizontal="center" vertical="center"/>
    </xf>
    <xf numFmtId="0" fontId="10" fillId="0" borderId="30" xfId="0" applyFont="1" applyFill="1" applyBorder="1" applyAlignment="1">
      <alignment horizontal="left" vertical="center" shrinkToFit="1"/>
    </xf>
    <xf numFmtId="0" fontId="10" fillId="0" borderId="3" xfId="0" applyFont="1" applyFill="1" applyBorder="1" applyAlignment="1">
      <alignment horizontal="left" vertical="center" shrinkToFit="1"/>
    </xf>
    <xf numFmtId="0" fontId="10" fillId="0" borderId="31" xfId="0" applyFont="1" applyFill="1" applyBorder="1" applyAlignment="1">
      <alignment horizontal="left" vertical="center" shrinkToFit="1"/>
    </xf>
    <xf numFmtId="0" fontId="3" fillId="0" borderId="30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3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0" fontId="10" fillId="0" borderId="32" xfId="0" applyFont="1" applyFill="1" applyBorder="1" applyAlignment="1">
      <alignment horizontal="left" vertical="center" shrinkToFit="1"/>
    </xf>
    <xf numFmtId="0" fontId="10" fillId="0" borderId="4" xfId="0" applyFont="1" applyFill="1" applyBorder="1" applyAlignment="1">
      <alignment horizontal="left" vertical="center" shrinkToFit="1"/>
    </xf>
    <xf numFmtId="0" fontId="10" fillId="0" borderId="33" xfId="0" applyFont="1" applyFill="1" applyBorder="1" applyAlignment="1">
      <alignment horizontal="left" vertical="center" shrinkToFit="1"/>
    </xf>
    <xf numFmtId="0" fontId="3" fillId="0" borderId="32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 vertical="center"/>
    </xf>
    <xf numFmtId="0" fontId="13" fillId="0" borderId="0" xfId="0" applyFont="1" applyAlignment="1">
      <alignment horizontal="center"/>
    </xf>
    <xf numFmtId="165" fontId="0" fillId="0" borderId="35" xfId="0" applyNumberFormat="1" applyBorder="1" applyAlignment="1">
      <alignment horizontal="center" vertical="center"/>
    </xf>
    <xf numFmtId="165" fontId="0" fillId="0" borderId="36" xfId="0" applyNumberFormat="1" applyBorder="1" applyAlignment="1">
      <alignment horizontal="center" vertical="center"/>
    </xf>
    <xf numFmtId="165" fontId="0" fillId="0" borderId="41" xfId="0" applyNumberFormat="1" applyBorder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9" fillId="0" borderId="0" xfId="0" applyFont="1" applyAlignment="1">
      <alignment horizontal="center"/>
    </xf>
    <xf numFmtId="0" fontId="2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9" fillId="0" borderId="4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 shrinkToFit="1"/>
    </xf>
    <xf numFmtId="0" fontId="3" fillId="0" borderId="34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/>
    </xf>
    <xf numFmtId="0" fontId="10" fillId="0" borderId="36" xfId="0" applyFont="1" applyFill="1" applyBorder="1" applyAlignment="1">
      <alignment horizontal="center" vertical="center"/>
    </xf>
    <xf numFmtId="20" fontId="10" fillId="0" borderId="36" xfId="0" applyNumberFormat="1" applyFont="1" applyFill="1" applyBorder="1" applyAlignment="1">
      <alignment horizontal="center" vertical="center"/>
    </xf>
    <xf numFmtId="20" fontId="10" fillId="0" borderId="32" xfId="0" applyNumberFormat="1" applyFont="1" applyFill="1" applyBorder="1" applyAlignment="1">
      <alignment horizontal="center" vertical="center"/>
    </xf>
    <xf numFmtId="0" fontId="10" fillId="0" borderId="3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0" fillId="0" borderId="39" xfId="0" applyFont="1" applyBorder="1" applyAlignment="1">
      <alignment horizontal="center"/>
    </xf>
    <xf numFmtId="0" fontId="11" fillId="2" borderId="46" xfId="0" applyFont="1" applyFill="1" applyBorder="1" applyAlignment="1">
      <alignment horizontal="center" vertical="center"/>
    </xf>
    <xf numFmtId="0" fontId="11" fillId="2" borderId="47" xfId="0" applyFont="1" applyFill="1" applyBorder="1" applyAlignment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11" fillId="2" borderId="49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/>
    </xf>
    <xf numFmtId="0" fontId="10" fillId="0" borderId="50" xfId="0" applyFont="1" applyBorder="1" applyAlignment="1">
      <alignment horizontal="center"/>
    </xf>
    <xf numFmtId="45" fontId="6" fillId="0" borderId="1" xfId="0" applyNumberFormat="1" applyFont="1" applyBorder="1" applyAlignment="1">
      <alignment horizontal="center"/>
    </xf>
    <xf numFmtId="0" fontId="4" fillId="2" borderId="43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9" fillId="0" borderId="37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5" xfId="0" applyFont="1" applyBorder="1" applyAlignment="1">
      <alignment horizontal="left" shrinkToFit="1"/>
    </xf>
    <xf numFmtId="0" fontId="6" fillId="0" borderId="0" xfId="0" applyFont="1" applyAlignment="1">
      <alignment horizontal="center"/>
    </xf>
    <xf numFmtId="14" fontId="6" fillId="0" borderId="0" xfId="0" applyNumberFormat="1" applyFont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20" fontId="4" fillId="0" borderId="1" xfId="0" applyNumberFormat="1" applyFont="1" applyBorder="1" applyAlignment="1">
      <alignment horizontal="center"/>
    </xf>
    <xf numFmtId="0" fontId="10" fillId="0" borderId="51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2" fillId="0" borderId="16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1" fillId="3" borderId="48" xfId="0" applyFont="1" applyFill="1" applyBorder="1" applyAlignment="1">
      <alignment horizontal="center" vertical="center"/>
    </xf>
    <xf numFmtId="0" fontId="11" fillId="3" borderId="44" xfId="0" applyFont="1" applyFill="1" applyBorder="1" applyAlignment="1">
      <alignment horizontal="center" vertical="center"/>
    </xf>
    <xf numFmtId="0" fontId="11" fillId="3" borderId="49" xfId="0" applyFont="1" applyFill="1" applyBorder="1" applyAlignment="1">
      <alignment horizontal="center" vertical="center"/>
    </xf>
    <xf numFmtId="0" fontId="11" fillId="4" borderId="46" xfId="0" applyFont="1" applyFill="1" applyBorder="1" applyAlignment="1">
      <alignment horizontal="center" vertical="center"/>
    </xf>
    <xf numFmtId="0" fontId="11" fillId="4" borderId="47" xfId="0" applyFont="1" applyFill="1" applyBorder="1" applyAlignment="1">
      <alignment horizontal="center" vertical="center"/>
    </xf>
    <xf numFmtId="0" fontId="11" fillId="3" borderId="43" xfId="0" applyFont="1" applyFill="1" applyBorder="1" applyAlignment="1">
      <alignment horizontal="center" vertical="center"/>
    </xf>
    <xf numFmtId="0" fontId="10" fillId="0" borderId="51" xfId="0" applyFont="1" applyFill="1" applyBorder="1" applyAlignment="1">
      <alignment horizontal="center" vertical="center" shrinkToFit="1"/>
    </xf>
    <xf numFmtId="0" fontId="10" fillId="0" borderId="6" xfId="0" applyFont="1" applyFill="1" applyBorder="1" applyAlignment="1">
      <alignment horizontal="center" vertical="center" shrinkToFit="1"/>
    </xf>
    <xf numFmtId="0" fontId="10" fillId="0" borderId="52" xfId="0" applyFont="1" applyFill="1" applyBorder="1" applyAlignment="1">
      <alignment horizontal="center" vertical="center" shrinkToFit="1"/>
    </xf>
    <xf numFmtId="0" fontId="10" fillId="0" borderId="37" xfId="0" applyFont="1" applyFill="1" applyBorder="1" applyAlignment="1">
      <alignment horizontal="center" vertical="center" shrinkToFit="1"/>
    </xf>
    <xf numFmtId="0" fontId="10" fillId="0" borderId="5" xfId="0" applyFont="1" applyFill="1" applyBorder="1" applyAlignment="1">
      <alignment horizontal="center" vertical="center" shrinkToFit="1"/>
    </xf>
    <xf numFmtId="0" fontId="10" fillId="0" borderId="50" xfId="0" applyFont="1" applyFill="1" applyBorder="1" applyAlignment="1">
      <alignment horizontal="center" vertical="center" shrinkToFit="1"/>
    </xf>
    <xf numFmtId="0" fontId="10" fillId="0" borderId="34" xfId="0" applyFont="1" applyFill="1" applyBorder="1" applyAlignment="1">
      <alignment horizontal="left" vertical="center" shrinkToFit="1"/>
    </xf>
    <xf numFmtId="164" fontId="10" fillId="0" borderId="51" xfId="0" applyNumberFormat="1" applyFont="1" applyFill="1" applyBorder="1" applyAlignment="1">
      <alignment horizontal="center" vertical="center"/>
    </xf>
    <xf numFmtId="164" fontId="10" fillId="0" borderId="6" xfId="0" applyNumberFormat="1" applyFont="1" applyFill="1" applyBorder="1" applyAlignment="1">
      <alignment horizontal="center" vertical="center"/>
    </xf>
    <xf numFmtId="164" fontId="10" fillId="0" borderId="52" xfId="0" applyNumberFormat="1" applyFont="1" applyFill="1" applyBorder="1" applyAlignment="1">
      <alignment horizontal="center" vertical="center"/>
    </xf>
    <xf numFmtId="164" fontId="10" fillId="0" borderId="37" xfId="0" applyNumberFormat="1" applyFont="1" applyFill="1" applyBorder="1" applyAlignment="1">
      <alignment horizontal="center" vertical="center"/>
    </xf>
    <xf numFmtId="164" fontId="10" fillId="0" borderId="5" xfId="0" applyNumberFormat="1" applyFont="1" applyFill="1" applyBorder="1" applyAlignment="1">
      <alignment horizontal="center" vertical="center"/>
    </xf>
    <xf numFmtId="164" fontId="10" fillId="0" borderId="50" xfId="0" applyNumberFormat="1" applyFont="1" applyFill="1" applyBorder="1" applyAlignment="1">
      <alignment horizontal="center" vertical="center"/>
    </xf>
    <xf numFmtId="0" fontId="10" fillId="0" borderId="53" xfId="0" applyFont="1" applyFill="1" applyBorder="1" applyAlignment="1">
      <alignment horizontal="left" vertical="center" shrinkToFit="1"/>
    </xf>
    <xf numFmtId="0" fontId="11" fillId="5" borderId="43" xfId="0" applyFont="1" applyFill="1" applyBorder="1" applyAlignment="1">
      <alignment horizontal="center" vertical="center"/>
    </xf>
    <xf numFmtId="0" fontId="11" fillId="5" borderId="49" xfId="0" applyFont="1" applyFill="1" applyBorder="1" applyAlignment="1">
      <alignment horizontal="center" vertical="center"/>
    </xf>
    <xf numFmtId="0" fontId="11" fillId="5" borderId="48" xfId="0" applyFont="1" applyFill="1" applyBorder="1" applyAlignment="1">
      <alignment horizontal="center" vertical="center"/>
    </xf>
    <xf numFmtId="0" fontId="11" fillId="5" borderId="44" xfId="0" applyFont="1" applyFill="1" applyBorder="1" applyAlignment="1">
      <alignment horizontal="center" vertical="center"/>
    </xf>
    <xf numFmtId="0" fontId="11" fillId="3" borderId="45" xfId="0" applyFont="1" applyFill="1" applyBorder="1" applyAlignment="1">
      <alignment horizontal="center" vertical="center"/>
    </xf>
    <xf numFmtId="0" fontId="11" fillId="5" borderId="45" xfId="0" applyFont="1" applyFill="1" applyBorder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microsoft.com/office/2006/relationships/vbaProject" Target="vbaProject.bin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42</xdr:col>
      <xdr:colOff>0</xdr:colOff>
      <xdr:row>0</xdr:row>
      <xdr:rowOff>66674</xdr:rowOff>
    </xdr:from>
    <xdr:to>
      <xdr:col>55</xdr:col>
      <xdr:colOff>28575</xdr:colOff>
      <xdr:row>8</xdr:row>
      <xdr:rowOff>8503</xdr:rowOff>
    </xdr:to>
    <xdr:pic>
      <xdr:nvPicPr>
        <xdr:cNvPr id="1030" name="Grafik 3" descr="image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643438" y="66674"/>
          <a:ext cx="1465829" cy="162571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20</xdr:col>
          <xdr:colOff>85725</xdr:colOff>
          <xdr:row>59</xdr:row>
          <xdr:rowOff>76200</xdr:rowOff>
        </xdr:from>
        <xdr:to>
          <xdr:col>26</xdr:col>
          <xdr:colOff>9525</xdr:colOff>
          <xdr:row>61</xdr:row>
          <xdr:rowOff>19050</xdr:rowOff>
        </xdr:to>
        <xdr:sp macro="" textlink="">
          <xdr:nvSpPr>
            <xdr:cNvPr id="1026" name="CommandButton1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49</xdr:col>
          <xdr:colOff>66675</xdr:colOff>
          <xdr:row>59</xdr:row>
          <xdr:rowOff>57150</xdr:rowOff>
        </xdr:from>
        <xdr:to>
          <xdr:col>54</xdr:col>
          <xdr:colOff>104775</xdr:colOff>
          <xdr:row>61</xdr:row>
          <xdr:rowOff>0</xdr:rowOff>
        </xdr:to>
        <xdr:sp macro="" textlink="">
          <xdr:nvSpPr>
            <xdr:cNvPr id="1027" name="CommandButton2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/>
  <dimension ref="A1:DC120"/>
  <sheetViews>
    <sheetView showGridLines="0" tabSelected="1" topLeftCell="A95" zoomScale="112" zoomScaleNormal="112" workbookViewId="0">
      <selection activeCell="BM109" sqref="BM109"/>
    </sheetView>
  </sheetViews>
  <sheetFormatPr baseColWidth="10" defaultColWidth="1.7109375" defaultRowHeight="12.75" x14ac:dyDescent="0.2"/>
  <cols>
    <col min="1" max="55" width="1.7109375" customWidth="1"/>
    <col min="56" max="56" width="1.7109375" style="25" customWidth="1"/>
    <col min="57" max="57" width="1.7109375" style="40" customWidth="1"/>
    <col min="58" max="58" width="2.85546875" style="40" customWidth="1"/>
    <col min="59" max="59" width="2.140625" style="40" customWidth="1"/>
    <col min="60" max="60" width="2.85546875" style="40" customWidth="1"/>
    <col min="61" max="64" width="1.7109375" style="40" customWidth="1"/>
    <col min="65" max="65" width="21.28515625" style="40" customWidth="1"/>
    <col min="66" max="66" width="2.28515625" style="40" customWidth="1"/>
    <col min="67" max="67" width="3.140625" style="40" customWidth="1"/>
    <col min="68" max="68" width="1.7109375" style="40" customWidth="1"/>
    <col min="69" max="69" width="2.28515625" style="40" customWidth="1"/>
    <col min="70" max="70" width="2.5703125" style="40" customWidth="1"/>
    <col min="71" max="73" width="1.7109375" style="40" customWidth="1"/>
    <col min="74" max="80" width="1.7109375" style="78" customWidth="1"/>
    <col min="81" max="83" width="1.7109375" style="25" customWidth="1"/>
    <col min="84" max="86" width="1.7109375" style="42" customWidth="1"/>
    <col min="87" max="16384" width="1.7109375" style="25"/>
  </cols>
  <sheetData>
    <row r="1" spans="1:86" s="7" customFormat="1" ht="7.5" customHeight="1" x14ac:dyDescent="0.2">
      <c r="A1"/>
      <c r="B1"/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E1" s="40"/>
      <c r="BF1" s="40"/>
      <c r="BG1" s="40"/>
      <c r="BH1" s="40"/>
      <c r="BI1" s="40"/>
      <c r="BJ1" s="40"/>
      <c r="BK1" s="40"/>
      <c r="BL1" s="40"/>
      <c r="BM1" s="40"/>
      <c r="BN1" s="40"/>
      <c r="BO1" s="40"/>
      <c r="BP1" s="40"/>
      <c r="BQ1" s="40"/>
      <c r="BR1" s="40"/>
      <c r="BS1" s="40"/>
      <c r="BT1" s="40"/>
      <c r="BU1" s="40"/>
      <c r="BV1" s="68"/>
      <c r="BW1" s="68"/>
      <c r="BX1" s="68"/>
      <c r="BY1" s="68"/>
      <c r="BZ1" s="68"/>
      <c r="CA1" s="68"/>
      <c r="CB1" s="68"/>
      <c r="CF1" s="42"/>
      <c r="CG1" s="42"/>
      <c r="CH1" s="42"/>
    </row>
    <row r="2" spans="1:86" s="7" customFormat="1" ht="29.25" x14ac:dyDescent="0.2">
      <c r="A2" s="190" t="s">
        <v>66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0"/>
      <c r="R2" s="190"/>
      <c r="S2" s="190"/>
      <c r="T2" s="190"/>
      <c r="U2" s="190"/>
      <c r="V2" s="190"/>
      <c r="W2" s="190"/>
      <c r="X2" s="190"/>
      <c r="Y2" s="190"/>
      <c r="Z2" s="190"/>
      <c r="AA2" s="190"/>
      <c r="AB2" s="190"/>
      <c r="AC2" s="190"/>
      <c r="AD2" s="190"/>
      <c r="AE2" s="190"/>
      <c r="AF2" s="190"/>
      <c r="AG2" s="190"/>
      <c r="AH2" s="190"/>
      <c r="AI2" s="190"/>
      <c r="AJ2" s="190"/>
      <c r="AK2" s="190"/>
      <c r="AL2" s="190"/>
      <c r="AM2" s="190"/>
      <c r="AN2" s="190"/>
      <c r="AO2" s="190"/>
      <c r="AP2" s="190"/>
      <c r="AQ2" s="27"/>
      <c r="AR2" s="28"/>
      <c r="AS2" s="28"/>
      <c r="AT2" s="28"/>
      <c r="AU2" s="28"/>
      <c r="AV2" s="28"/>
      <c r="AW2" s="28"/>
      <c r="AX2" s="28"/>
      <c r="AY2" s="28"/>
      <c r="AZ2" s="28"/>
      <c r="BA2" s="28"/>
      <c r="BB2" s="28"/>
      <c r="BC2" s="29"/>
      <c r="BE2" s="40"/>
      <c r="BF2" s="40"/>
      <c r="BG2" s="40"/>
      <c r="BH2" s="40"/>
      <c r="BI2" s="40"/>
      <c r="BJ2" s="40"/>
      <c r="BK2" s="40"/>
      <c r="BL2" s="40"/>
      <c r="BM2" s="40"/>
      <c r="BN2" s="40"/>
      <c r="BO2" s="40"/>
      <c r="BP2" s="40"/>
      <c r="BQ2" s="40"/>
      <c r="BR2" s="40"/>
      <c r="BS2" s="40"/>
      <c r="BT2" s="40"/>
      <c r="BU2" s="40"/>
      <c r="BV2" s="68"/>
      <c r="BW2" s="68"/>
      <c r="BX2" s="68"/>
      <c r="BY2" s="68"/>
      <c r="BZ2" s="68"/>
      <c r="CA2" s="68"/>
      <c r="CB2" s="68"/>
      <c r="CF2" s="42"/>
      <c r="CG2" s="42"/>
      <c r="CH2" s="42"/>
    </row>
    <row r="3" spans="1:86" s="15" customFormat="1" ht="29.25" x14ac:dyDescent="0.6">
      <c r="A3" s="191" t="s">
        <v>70</v>
      </c>
      <c r="B3" s="191"/>
      <c r="C3" s="191"/>
      <c r="D3" s="191"/>
      <c r="E3" s="191"/>
      <c r="F3" s="191"/>
      <c r="G3" s="191"/>
      <c r="H3" s="191"/>
      <c r="I3" s="191"/>
      <c r="J3" s="191"/>
      <c r="K3" s="191"/>
      <c r="L3" s="191"/>
      <c r="M3" s="191"/>
      <c r="N3" s="191"/>
      <c r="O3" s="191"/>
      <c r="P3" s="191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91"/>
      <c r="AM3" s="191"/>
      <c r="AN3" s="191"/>
      <c r="AO3" s="191"/>
      <c r="AP3" s="191"/>
      <c r="AQ3" s="30"/>
      <c r="AR3" s="31"/>
      <c r="AS3" s="31"/>
      <c r="AT3" s="31" t="s">
        <v>38</v>
      </c>
      <c r="AU3" s="31"/>
      <c r="AV3" s="31"/>
      <c r="AW3" s="31"/>
      <c r="AX3" s="31"/>
      <c r="AY3" s="31"/>
      <c r="AZ3" s="31"/>
      <c r="BA3" s="31"/>
      <c r="BB3" s="31"/>
      <c r="BC3" s="32"/>
      <c r="BE3" s="43"/>
      <c r="BF3" s="43"/>
      <c r="BG3" s="43"/>
      <c r="BH3" s="43"/>
      <c r="BI3" s="43"/>
      <c r="BJ3" s="43"/>
      <c r="BK3" s="43"/>
      <c r="BL3" s="43"/>
      <c r="BM3" s="43"/>
      <c r="BN3" s="43"/>
      <c r="BO3" s="43"/>
      <c r="BP3" s="43"/>
      <c r="BQ3" s="43"/>
      <c r="BR3" s="43"/>
      <c r="BS3" s="43"/>
      <c r="BT3" s="43"/>
      <c r="BU3" s="43"/>
      <c r="BV3" s="69"/>
      <c r="BW3" s="69"/>
      <c r="BX3" s="69"/>
      <c r="BY3" s="69"/>
      <c r="BZ3" s="69"/>
      <c r="CA3" s="69"/>
      <c r="CB3" s="69"/>
      <c r="CF3" s="44"/>
      <c r="CG3" s="44"/>
      <c r="CH3" s="44"/>
    </row>
    <row r="4" spans="1:86" s="2" customFormat="1" ht="23.25" x14ac:dyDescent="0.2">
      <c r="A4" s="192" t="s">
        <v>69</v>
      </c>
      <c r="B4" s="192"/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33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70"/>
      <c r="BW4" s="70"/>
      <c r="BX4" s="70"/>
      <c r="BY4" s="70"/>
      <c r="BZ4" s="70"/>
      <c r="CA4" s="70"/>
      <c r="CB4" s="70"/>
      <c r="CF4" s="46"/>
      <c r="CG4" s="46"/>
      <c r="CH4" s="46"/>
    </row>
    <row r="5" spans="1:86" s="2" customFormat="1" ht="6" customHeight="1" x14ac:dyDescent="0.2">
      <c r="AQ5" s="33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70"/>
      <c r="BW5" s="70"/>
      <c r="BX5" s="70"/>
      <c r="BY5" s="70"/>
      <c r="BZ5" s="70"/>
      <c r="CA5" s="70"/>
      <c r="CB5" s="70"/>
      <c r="CF5" s="46"/>
      <c r="CG5" s="46"/>
      <c r="CH5" s="46"/>
    </row>
    <row r="6" spans="1:86" s="2" customFormat="1" ht="15.75" x14ac:dyDescent="0.25">
      <c r="L6" s="3" t="s">
        <v>0</v>
      </c>
      <c r="M6" s="217" t="s">
        <v>78</v>
      </c>
      <c r="N6" s="217"/>
      <c r="O6" s="217"/>
      <c r="P6" s="217"/>
      <c r="Q6" s="217"/>
      <c r="R6" s="217"/>
      <c r="S6" s="217"/>
      <c r="T6" s="217"/>
      <c r="U6" s="2" t="s">
        <v>1</v>
      </c>
      <c r="Y6" s="218">
        <v>42540</v>
      </c>
      <c r="Z6" s="218"/>
      <c r="AA6" s="218"/>
      <c r="AB6" s="218"/>
      <c r="AC6" s="218"/>
      <c r="AD6" s="218"/>
      <c r="AE6" s="218"/>
      <c r="AF6" s="218"/>
      <c r="AQ6" s="33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70"/>
      <c r="BW6" s="70"/>
      <c r="BX6" s="70"/>
      <c r="BY6" s="70"/>
      <c r="BZ6" s="70"/>
      <c r="CA6" s="70"/>
      <c r="CB6" s="70"/>
      <c r="CF6" s="46"/>
      <c r="CG6" s="46"/>
      <c r="CH6" s="46"/>
    </row>
    <row r="7" spans="1:86" s="2" customFormat="1" ht="6" customHeight="1" x14ac:dyDescent="0.2">
      <c r="AQ7" s="33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70"/>
      <c r="BW7" s="70"/>
      <c r="BX7" s="70"/>
      <c r="BY7" s="70"/>
      <c r="BZ7" s="70"/>
      <c r="CA7" s="70"/>
      <c r="CB7" s="70"/>
      <c r="CF7" s="46"/>
      <c r="CG7" s="46"/>
      <c r="CH7" s="46"/>
    </row>
    <row r="8" spans="1:86" s="2" customFormat="1" ht="15" x14ac:dyDescent="0.2">
      <c r="B8" s="221" t="s">
        <v>67</v>
      </c>
      <c r="C8" s="221"/>
      <c r="D8" s="221"/>
      <c r="E8" s="221"/>
      <c r="F8" s="221"/>
      <c r="G8" s="221"/>
      <c r="H8" s="221"/>
      <c r="I8" s="221"/>
      <c r="J8" s="221"/>
      <c r="K8" s="221"/>
      <c r="L8" s="221"/>
      <c r="M8" s="221"/>
      <c r="N8" s="221"/>
      <c r="O8" s="221"/>
      <c r="P8" s="221"/>
      <c r="Q8" s="221"/>
      <c r="R8" s="221"/>
      <c r="S8" s="221"/>
      <c r="T8" s="221"/>
      <c r="U8" s="221"/>
      <c r="V8" s="221"/>
      <c r="W8" s="221"/>
      <c r="X8" s="221"/>
      <c r="Y8" s="221"/>
      <c r="Z8" s="221"/>
      <c r="AA8" s="221"/>
      <c r="AB8" s="221"/>
      <c r="AC8" s="221"/>
      <c r="AD8" s="221"/>
      <c r="AE8" s="221"/>
      <c r="AF8" s="221"/>
      <c r="AG8" s="221"/>
      <c r="AH8" s="221"/>
      <c r="AI8" s="221"/>
      <c r="AJ8" s="221"/>
      <c r="AK8" s="221"/>
      <c r="AL8" s="221"/>
      <c r="AM8" s="221"/>
      <c r="AQ8" s="36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8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70"/>
      <c r="BW8" s="70"/>
      <c r="BX8" s="70"/>
      <c r="BY8" s="70"/>
      <c r="BZ8" s="70"/>
      <c r="CA8" s="70"/>
      <c r="CB8" s="70"/>
      <c r="CF8" s="46"/>
      <c r="CG8" s="46"/>
      <c r="CH8" s="46"/>
    </row>
    <row r="9" spans="1:86" s="2" customFormat="1" ht="6" customHeight="1" x14ac:dyDescent="0.2"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70"/>
      <c r="BW9" s="70"/>
      <c r="BX9" s="70"/>
      <c r="BY9" s="70"/>
      <c r="BZ9" s="70"/>
      <c r="CA9" s="70"/>
      <c r="CB9" s="70"/>
      <c r="CF9" s="46"/>
      <c r="CG9" s="46"/>
      <c r="CH9" s="46"/>
    </row>
    <row r="10" spans="1:86" s="2" customFormat="1" ht="15.75" x14ac:dyDescent="0.25">
      <c r="G10" s="6" t="s">
        <v>2</v>
      </c>
      <c r="H10" s="222">
        <v>0.58333333333333337</v>
      </c>
      <c r="I10" s="149"/>
      <c r="J10" s="149"/>
      <c r="K10" s="149"/>
      <c r="L10" s="149"/>
      <c r="M10" s="7" t="s">
        <v>3</v>
      </c>
      <c r="T10" s="6" t="s">
        <v>4</v>
      </c>
      <c r="U10" s="198">
        <v>1</v>
      </c>
      <c r="V10" s="198" t="s">
        <v>5</v>
      </c>
      <c r="W10" s="26" t="s">
        <v>39</v>
      </c>
      <c r="X10" s="211">
        <v>6.9444444444444441E-3</v>
      </c>
      <c r="Y10" s="211"/>
      <c r="Z10" s="211"/>
      <c r="AA10" s="211"/>
      <c r="AB10" s="211"/>
      <c r="AC10" s="7" t="s">
        <v>6</v>
      </c>
      <c r="AK10" s="6" t="s">
        <v>7</v>
      </c>
      <c r="AL10" s="211">
        <v>6.9444444444444447E-4</v>
      </c>
      <c r="AM10" s="211"/>
      <c r="AN10" s="211"/>
      <c r="AO10" s="211"/>
      <c r="AP10" s="211"/>
      <c r="AQ10" s="7" t="s">
        <v>6</v>
      </c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70"/>
      <c r="BW10" s="70"/>
      <c r="BX10" s="70"/>
      <c r="BY10" s="70"/>
      <c r="BZ10" s="70"/>
      <c r="CA10" s="70"/>
      <c r="CB10" s="70"/>
      <c r="CF10" s="46"/>
      <c r="CG10" s="46"/>
      <c r="CH10" s="46"/>
    </row>
    <row r="11" spans="1:86" s="23" customFormat="1" ht="9" customHeight="1" x14ac:dyDescent="0.2">
      <c r="A11"/>
      <c r="B11"/>
      <c r="C11"/>
      <c r="D11"/>
      <c r="E11"/>
      <c r="F11"/>
      <c r="G11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E11" s="40"/>
      <c r="BF11" s="40"/>
      <c r="BG11" s="40"/>
      <c r="BH11" s="40"/>
      <c r="BI11" s="40"/>
      <c r="BJ11" s="40"/>
      <c r="BK11" s="40"/>
      <c r="BL11" s="40"/>
      <c r="BM11" s="40"/>
      <c r="BN11" s="40"/>
      <c r="BO11" s="40"/>
      <c r="BP11" s="40"/>
      <c r="BQ11" s="40"/>
      <c r="BR11" s="40"/>
      <c r="BS11" s="40"/>
      <c r="BT11" s="40"/>
      <c r="BU11" s="40"/>
      <c r="BV11" s="71"/>
      <c r="BW11" s="71"/>
      <c r="BX11" s="71"/>
      <c r="BY11" s="71"/>
      <c r="BZ11" s="71"/>
      <c r="CA11" s="71"/>
      <c r="CB11" s="71"/>
      <c r="CF11" s="42"/>
      <c r="CG11" s="42"/>
      <c r="CH11" s="42"/>
    </row>
    <row r="12" spans="1:86" s="23" customFormat="1" ht="6" customHeight="1" x14ac:dyDescent="0.2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/>
      <c r="BQ12" s="40"/>
      <c r="BR12" s="40"/>
      <c r="BS12" s="40"/>
      <c r="BT12" s="40"/>
      <c r="BU12" s="40"/>
      <c r="BV12" s="71"/>
      <c r="BW12" s="71"/>
      <c r="BX12" s="71"/>
      <c r="BY12" s="71"/>
      <c r="BZ12" s="71"/>
      <c r="CA12" s="71"/>
      <c r="CB12" s="71"/>
      <c r="CF12" s="42"/>
      <c r="CG12" s="42"/>
      <c r="CH12" s="42"/>
    </row>
    <row r="13" spans="1:86" s="23" customFormat="1" x14ac:dyDescent="0.2">
      <c r="A13"/>
      <c r="B13" s="1" t="s">
        <v>8</v>
      </c>
      <c r="C13"/>
      <c r="D13"/>
      <c r="E13"/>
      <c r="F13"/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E13" s="40"/>
      <c r="BF13" s="40"/>
      <c r="BG13" s="40"/>
      <c r="BH13" s="40"/>
      <c r="BI13" s="40"/>
      <c r="BJ13" s="40"/>
      <c r="BK13" s="40"/>
      <c r="BL13" s="40"/>
      <c r="BM13" s="40"/>
      <c r="BN13" s="40"/>
      <c r="BO13" s="40"/>
      <c r="BP13" s="40"/>
      <c r="BQ13" s="40"/>
      <c r="BR13" s="40"/>
      <c r="BS13" s="40"/>
      <c r="BT13" s="40"/>
      <c r="BU13" s="40"/>
      <c r="BV13" s="71"/>
      <c r="BW13" s="71"/>
      <c r="BX13" s="71"/>
      <c r="BY13" s="71"/>
      <c r="BZ13" s="71"/>
      <c r="CA13" s="71"/>
      <c r="CB13" s="71"/>
      <c r="CF13" s="42"/>
      <c r="CG13" s="42"/>
      <c r="CH13" s="42"/>
    </row>
    <row r="14" spans="1:86" s="23" customFormat="1" ht="6" customHeight="1" thickBot="1" x14ac:dyDescent="0.25">
      <c r="A14"/>
      <c r="B14"/>
      <c r="C14"/>
      <c r="D14"/>
      <c r="E14"/>
      <c r="F14"/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E14" s="40"/>
      <c r="BF14" s="40"/>
      <c r="BG14" s="40"/>
      <c r="BH14" s="40"/>
      <c r="BI14" s="40"/>
      <c r="BJ14" s="40"/>
      <c r="BK14" s="40"/>
      <c r="BL14" s="40"/>
      <c r="BM14" s="40"/>
      <c r="BN14" s="40"/>
      <c r="BO14" s="40"/>
      <c r="BP14" s="40"/>
      <c r="BQ14" s="40"/>
      <c r="BR14" s="40"/>
      <c r="BS14" s="40"/>
      <c r="BT14" s="40"/>
      <c r="BU14" s="40"/>
      <c r="BV14" s="71"/>
      <c r="BW14" s="71"/>
      <c r="BX14" s="71"/>
      <c r="BY14" s="71"/>
      <c r="BZ14" s="71"/>
      <c r="CA14" s="71"/>
      <c r="CB14" s="71"/>
      <c r="CF14" s="42"/>
      <c r="CG14" s="42"/>
      <c r="CH14" s="42"/>
    </row>
    <row r="15" spans="1:86" s="23" customFormat="1" ht="16.5" thickBot="1" x14ac:dyDescent="0.3">
      <c r="A15"/>
      <c r="B15" s="212" t="s">
        <v>14</v>
      </c>
      <c r="C15" s="213"/>
      <c r="D15" s="213"/>
      <c r="E15" s="213"/>
      <c r="F15" s="213"/>
      <c r="G15" s="213"/>
      <c r="H15" s="213"/>
      <c r="I15" s="213"/>
      <c r="J15" s="213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13"/>
      <c r="W15" s="213"/>
      <c r="X15" s="213"/>
      <c r="Y15" s="219"/>
      <c r="Z15" s="220"/>
      <c r="AA15"/>
      <c r="AB15"/>
      <c r="AC15"/>
      <c r="AD15"/>
      <c r="AE15" s="212" t="s">
        <v>15</v>
      </c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213"/>
      <c r="AQ15" s="213"/>
      <c r="AR15" s="213"/>
      <c r="AS15" s="213"/>
      <c r="AT15" s="213"/>
      <c r="AU15" s="213"/>
      <c r="AV15" s="213"/>
      <c r="AW15" s="213"/>
      <c r="AX15" s="213"/>
      <c r="AY15" s="213"/>
      <c r="AZ15" s="213"/>
      <c r="BA15" s="213"/>
      <c r="BB15" s="219"/>
      <c r="BC15" s="22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/>
      <c r="BQ15" s="40"/>
      <c r="BR15" s="40"/>
      <c r="BS15" s="40"/>
      <c r="BT15" s="40"/>
      <c r="BU15" s="40"/>
      <c r="BV15" s="71"/>
      <c r="BW15" s="71"/>
      <c r="BX15" s="71"/>
      <c r="BY15" s="71"/>
      <c r="BZ15" s="71"/>
      <c r="CA15" s="71"/>
      <c r="CB15" s="71"/>
      <c r="CF15" s="42"/>
      <c r="CG15" s="42"/>
      <c r="CH15" s="42"/>
    </row>
    <row r="16" spans="1:86" s="23" customFormat="1" ht="15" x14ac:dyDescent="0.2">
      <c r="A16"/>
      <c r="B16" s="194" t="s">
        <v>9</v>
      </c>
      <c r="C16" s="195"/>
      <c r="D16" s="196" t="s">
        <v>71</v>
      </c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96"/>
      <c r="R16" s="196"/>
      <c r="S16" s="196"/>
      <c r="T16" s="196"/>
      <c r="U16" s="196"/>
      <c r="V16" s="196"/>
      <c r="W16" s="196"/>
      <c r="X16" s="196"/>
      <c r="Y16" s="203"/>
      <c r="Z16" s="204"/>
      <c r="AA16"/>
      <c r="AB16"/>
      <c r="AC16"/>
      <c r="AD16"/>
      <c r="AE16" s="194" t="s">
        <v>9</v>
      </c>
      <c r="AF16" s="195"/>
      <c r="AG16" s="196" t="s">
        <v>77</v>
      </c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203"/>
      <c r="BC16" s="204"/>
      <c r="BE16" s="40"/>
      <c r="BF16" s="40"/>
      <c r="BG16" s="40"/>
      <c r="BH16" s="40"/>
      <c r="BI16" s="40"/>
      <c r="BJ16" s="40"/>
      <c r="BK16" s="40"/>
      <c r="BL16" s="40"/>
      <c r="BM16" s="40"/>
      <c r="BN16" s="40"/>
      <c r="BO16" s="40"/>
      <c r="BP16" s="40"/>
      <c r="BQ16" s="40"/>
      <c r="BR16" s="40"/>
      <c r="BS16" s="40"/>
      <c r="BT16" s="40"/>
      <c r="BU16" s="40"/>
      <c r="BV16" s="71"/>
      <c r="BW16" s="71"/>
      <c r="BX16" s="71"/>
      <c r="BY16" s="71"/>
      <c r="BZ16" s="71"/>
      <c r="CA16" s="71"/>
      <c r="CB16" s="71"/>
      <c r="CF16" s="42"/>
      <c r="CG16" s="42"/>
      <c r="CH16" s="42"/>
    </row>
    <row r="17" spans="1:86" s="23" customFormat="1" ht="15" x14ac:dyDescent="0.2">
      <c r="A17"/>
      <c r="B17" s="194" t="s">
        <v>10</v>
      </c>
      <c r="C17" s="195"/>
      <c r="D17" s="196" t="s">
        <v>74</v>
      </c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96"/>
      <c r="R17" s="196"/>
      <c r="S17" s="196"/>
      <c r="T17" s="196"/>
      <c r="U17" s="196"/>
      <c r="V17" s="196"/>
      <c r="W17" s="196"/>
      <c r="X17" s="196"/>
      <c r="Y17" s="203"/>
      <c r="Z17" s="204"/>
      <c r="AA17"/>
      <c r="AB17"/>
      <c r="AC17"/>
      <c r="AD17"/>
      <c r="AE17" s="194" t="s">
        <v>10</v>
      </c>
      <c r="AF17" s="195"/>
      <c r="AG17" s="196" t="s">
        <v>79</v>
      </c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203"/>
      <c r="BC17" s="204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/>
      <c r="BQ17" s="40"/>
      <c r="BR17" s="40"/>
      <c r="BS17" s="40"/>
      <c r="BT17" s="40"/>
      <c r="BU17" s="40"/>
      <c r="BV17" s="71"/>
      <c r="BW17" s="71"/>
      <c r="BX17" s="71"/>
      <c r="BY17" s="71"/>
      <c r="BZ17" s="71"/>
      <c r="CA17" s="71"/>
      <c r="CB17" s="71"/>
      <c r="CF17" s="42"/>
      <c r="CG17" s="42"/>
      <c r="CH17" s="42"/>
    </row>
    <row r="18" spans="1:86" s="23" customFormat="1" ht="15" x14ac:dyDescent="0.2">
      <c r="A18"/>
      <c r="B18" s="194" t="s">
        <v>11</v>
      </c>
      <c r="C18" s="195"/>
      <c r="D18" s="196" t="s">
        <v>81</v>
      </c>
      <c r="E18" s="196"/>
      <c r="F18" s="196"/>
      <c r="G18" s="196"/>
      <c r="H18" s="196"/>
      <c r="I18" s="196"/>
      <c r="J18" s="196"/>
      <c r="K18" s="196"/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203"/>
      <c r="Z18" s="204"/>
      <c r="AA18"/>
      <c r="AB18"/>
      <c r="AC18"/>
      <c r="AD18"/>
      <c r="AE18" s="194" t="s">
        <v>11</v>
      </c>
      <c r="AF18" s="195"/>
      <c r="AG18" s="196" t="s">
        <v>76</v>
      </c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203"/>
      <c r="BC18" s="204"/>
      <c r="BE18" s="40"/>
      <c r="BF18" s="40"/>
      <c r="BG18" s="40"/>
      <c r="BH18" s="40"/>
      <c r="BI18" s="40"/>
      <c r="BJ18" s="40"/>
      <c r="BK18" s="40"/>
      <c r="BL18" s="40"/>
      <c r="BM18" s="40"/>
      <c r="BN18" s="40"/>
      <c r="BO18" s="40"/>
      <c r="BP18" s="40"/>
      <c r="BQ18" s="40"/>
      <c r="BR18" s="40"/>
      <c r="BS18" s="40"/>
      <c r="BT18" s="40"/>
      <c r="BU18" s="40"/>
      <c r="BV18" s="71"/>
      <c r="BW18" s="71"/>
      <c r="BX18" s="71"/>
      <c r="BY18" s="71"/>
      <c r="BZ18" s="71"/>
      <c r="CA18" s="71"/>
      <c r="CB18" s="71"/>
      <c r="CF18" s="42"/>
      <c r="CG18" s="42"/>
      <c r="CH18" s="42"/>
    </row>
    <row r="19" spans="1:86" s="23" customFormat="1" ht="15" x14ac:dyDescent="0.2">
      <c r="A19"/>
      <c r="B19" s="194" t="s">
        <v>12</v>
      </c>
      <c r="C19" s="195"/>
      <c r="D19" s="196" t="s">
        <v>80</v>
      </c>
      <c r="E19" s="196"/>
      <c r="F19" s="196"/>
      <c r="G19" s="196"/>
      <c r="H19" s="196"/>
      <c r="I19" s="196"/>
      <c r="J19" s="196"/>
      <c r="K19" s="196"/>
      <c r="L19" s="196"/>
      <c r="M19" s="196"/>
      <c r="N19" s="196"/>
      <c r="O19" s="196"/>
      <c r="P19" s="196"/>
      <c r="Q19" s="196"/>
      <c r="R19" s="196"/>
      <c r="S19" s="196"/>
      <c r="T19" s="196"/>
      <c r="U19" s="196"/>
      <c r="V19" s="196"/>
      <c r="W19" s="196"/>
      <c r="X19" s="196"/>
      <c r="Y19" s="203"/>
      <c r="Z19" s="204"/>
      <c r="AA19"/>
      <c r="AB19"/>
      <c r="AC19"/>
      <c r="AD19"/>
      <c r="AE19" s="194" t="s">
        <v>12</v>
      </c>
      <c r="AF19" s="195"/>
      <c r="AG19" s="196" t="s">
        <v>82</v>
      </c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203"/>
      <c r="BC19" s="204"/>
      <c r="BE19" s="40"/>
      <c r="BF19" s="40"/>
      <c r="BG19" s="40"/>
      <c r="BH19" s="40"/>
      <c r="BI19" s="40"/>
      <c r="BJ19" s="40"/>
      <c r="BK19" s="40"/>
      <c r="BL19" s="40"/>
      <c r="BM19" s="40"/>
      <c r="BN19" s="40"/>
      <c r="BO19" s="40"/>
      <c r="BP19" s="40"/>
      <c r="BQ19" s="40"/>
      <c r="BR19" s="40"/>
      <c r="BS19" s="40"/>
      <c r="BT19" s="40"/>
      <c r="BU19" s="40"/>
      <c r="BV19" s="71"/>
      <c r="BW19" s="71"/>
      <c r="BX19" s="71"/>
      <c r="BY19" s="71"/>
      <c r="BZ19" s="71"/>
      <c r="CA19" s="71"/>
      <c r="CB19" s="71"/>
      <c r="CF19" s="42"/>
      <c r="CG19" s="42"/>
      <c r="CH19" s="42"/>
    </row>
    <row r="20" spans="1:86" s="23" customFormat="1" ht="15" x14ac:dyDescent="0.2">
      <c r="A20"/>
      <c r="B20" s="194" t="s">
        <v>13</v>
      </c>
      <c r="C20" s="195"/>
      <c r="D20" s="196" t="s">
        <v>73</v>
      </c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196"/>
      <c r="R20" s="196"/>
      <c r="S20" s="196"/>
      <c r="T20" s="196"/>
      <c r="U20" s="196"/>
      <c r="V20" s="196"/>
      <c r="W20" s="196"/>
      <c r="X20" s="196"/>
      <c r="Y20" s="203"/>
      <c r="Z20" s="204"/>
      <c r="AA20"/>
      <c r="AB20"/>
      <c r="AC20"/>
      <c r="AD20"/>
      <c r="AE20" s="194" t="s">
        <v>13</v>
      </c>
      <c r="AF20" s="195"/>
      <c r="AG20" s="196" t="s">
        <v>83</v>
      </c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203"/>
      <c r="BC20" s="204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71"/>
      <c r="BW20" s="71"/>
      <c r="BX20" s="71"/>
      <c r="BY20" s="71"/>
      <c r="BZ20" s="71"/>
      <c r="CA20" s="71"/>
      <c r="CB20" s="71"/>
      <c r="CF20" s="42"/>
      <c r="CG20" s="42"/>
      <c r="CH20" s="42"/>
    </row>
    <row r="21" spans="1:86" s="23" customFormat="1" ht="15.75" thickBot="1" x14ac:dyDescent="0.25">
      <c r="A21"/>
      <c r="B21" s="214" t="s">
        <v>40</v>
      </c>
      <c r="C21" s="215"/>
      <c r="D21" s="216" t="s">
        <v>75</v>
      </c>
      <c r="E21" s="216"/>
      <c r="F21" s="216"/>
      <c r="G21" s="216"/>
      <c r="H21" s="216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09"/>
      <c r="Z21" s="210"/>
      <c r="AA21"/>
      <c r="AB21"/>
      <c r="AC21"/>
      <c r="AD21"/>
      <c r="AE21" s="214" t="s">
        <v>40</v>
      </c>
      <c r="AF21" s="215"/>
      <c r="AG21" s="216" t="s">
        <v>72</v>
      </c>
      <c r="AH21" s="216"/>
      <c r="AI21" s="216"/>
      <c r="AJ21" s="216"/>
      <c r="AK21" s="216"/>
      <c r="AL21" s="216"/>
      <c r="AM21" s="216"/>
      <c r="AN21" s="216"/>
      <c r="AO21" s="216"/>
      <c r="AP21" s="216"/>
      <c r="AQ21" s="216"/>
      <c r="AR21" s="216"/>
      <c r="AS21" s="216"/>
      <c r="AT21" s="216"/>
      <c r="AU21" s="216"/>
      <c r="AV21" s="216"/>
      <c r="AW21" s="216"/>
      <c r="AX21" s="216"/>
      <c r="AY21" s="216"/>
      <c r="AZ21" s="216"/>
      <c r="BA21" s="216"/>
      <c r="BB21" s="209"/>
      <c r="BC21" s="21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71"/>
      <c r="BW21" s="71"/>
      <c r="BX21" s="71"/>
      <c r="BY21" s="71"/>
      <c r="BZ21" s="71"/>
      <c r="CA21" s="71"/>
      <c r="CB21" s="71"/>
      <c r="CF21" s="42"/>
      <c r="CG21" s="42"/>
      <c r="CH21" s="42"/>
    </row>
    <row r="22" spans="1:86" s="23" customFormat="1" x14ac:dyDescent="0.2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 s="25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0"/>
      <c r="BT22" s="40"/>
      <c r="BU22" s="40"/>
      <c r="BV22" s="71"/>
      <c r="BW22" s="71"/>
      <c r="BX22" s="71"/>
      <c r="BY22" s="71"/>
      <c r="BZ22" s="71"/>
      <c r="CA22" s="71"/>
      <c r="CB22" s="71"/>
      <c r="CF22" s="42"/>
      <c r="CG22" s="42"/>
      <c r="CH22" s="42"/>
    </row>
    <row r="23" spans="1:86" s="23" customFormat="1" x14ac:dyDescent="0.2">
      <c r="A23"/>
      <c r="B23" s="1" t="s">
        <v>25</v>
      </c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E23" s="40"/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0"/>
      <c r="BV23" s="71"/>
      <c r="BW23" s="71"/>
      <c r="BX23" s="71"/>
      <c r="BY23" s="71"/>
      <c r="BZ23" s="71"/>
      <c r="CA23" s="71"/>
      <c r="CB23" s="71"/>
      <c r="CF23" s="42"/>
      <c r="CG23" s="42"/>
      <c r="CH23" s="42"/>
    </row>
    <row r="24" spans="1:86" s="23" customFormat="1" ht="6" customHeight="1" thickBot="1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0"/>
      <c r="BT24" s="40"/>
      <c r="BU24" s="40"/>
      <c r="BV24" s="71"/>
      <c r="BW24" s="71"/>
      <c r="BX24" s="71"/>
      <c r="BY24" s="71"/>
      <c r="BZ24" s="71"/>
      <c r="CA24" s="71"/>
      <c r="CB24" s="71"/>
      <c r="CF24" s="42"/>
      <c r="CG24" s="42"/>
      <c r="CH24" s="42"/>
    </row>
    <row r="25" spans="1:86" s="62" customFormat="1" ht="16.5" customHeight="1" thickBot="1" x14ac:dyDescent="0.25">
      <c r="A25" s="4"/>
      <c r="B25" s="205" t="s">
        <v>16</v>
      </c>
      <c r="C25" s="206"/>
      <c r="D25" s="207" t="s">
        <v>68</v>
      </c>
      <c r="E25" s="141"/>
      <c r="F25" s="208"/>
      <c r="G25" s="207" t="s">
        <v>17</v>
      </c>
      <c r="H25" s="141"/>
      <c r="I25" s="208"/>
      <c r="J25" s="207" t="s">
        <v>19</v>
      </c>
      <c r="K25" s="141"/>
      <c r="L25" s="141"/>
      <c r="M25" s="141"/>
      <c r="N25" s="208"/>
      <c r="O25" s="207" t="s">
        <v>20</v>
      </c>
      <c r="P25" s="141"/>
      <c r="Q25" s="141"/>
      <c r="R25" s="141"/>
      <c r="S25" s="141"/>
      <c r="T25" s="141"/>
      <c r="U25" s="141"/>
      <c r="V25" s="141"/>
      <c r="W25" s="141"/>
      <c r="X25" s="141"/>
      <c r="Y25" s="141"/>
      <c r="Z25" s="141"/>
      <c r="AA25" s="141"/>
      <c r="AB25" s="141"/>
      <c r="AC25" s="141"/>
      <c r="AD25" s="141"/>
      <c r="AE25" s="141"/>
      <c r="AF25" s="141"/>
      <c r="AG25" s="141"/>
      <c r="AH25" s="141"/>
      <c r="AI25" s="141"/>
      <c r="AJ25" s="141"/>
      <c r="AK25" s="141"/>
      <c r="AL25" s="141"/>
      <c r="AM25" s="141"/>
      <c r="AN25" s="141"/>
      <c r="AO25" s="141"/>
      <c r="AP25" s="141"/>
      <c r="AQ25" s="141"/>
      <c r="AR25" s="141"/>
      <c r="AS25" s="141"/>
      <c r="AT25" s="141"/>
      <c r="AU25" s="141"/>
      <c r="AV25" s="208"/>
      <c r="AW25" s="207" t="s">
        <v>23</v>
      </c>
      <c r="AX25" s="141"/>
      <c r="AY25" s="141"/>
      <c r="AZ25" s="141"/>
      <c r="BA25" s="208"/>
      <c r="BB25" s="207"/>
      <c r="BC25" s="142"/>
      <c r="BD25" s="24"/>
      <c r="BE25" s="47"/>
      <c r="BF25" s="48" t="s">
        <v>30</v>
      </c>
      <c r="BG25" s="49"/>
      <c r="BH25" s="49"/>
      <c r="BI25" s="47"/>
      <c r="BJ25" s="47"/>
      <c r="BK25" s="47"/>
      <c r="BL25" s="47"/>
      <c r="BM25" s="47"/>
      <c r="BN25" s="47"/>
      <c r="BO25" s="47"/>
      <c r="BP25" s="47"/>
      <c r="BQ25" s="47"/>
      <c r="BR25" s="47"/>
      <c r="BS25" s="47"/>
      <c r="BT25" s="47"/>
      <c r="BU25" s="47"/>
      <c r="BV25" s="72"/>
      <c r="BW25" s="72"/>
      <c r="BX25" s="72"/>
      <c r="BY25" s="72"/>
      <c r="BZ25" s="72"/>
      <c r="CA25" s="72"/>
      <c r="CB25" s="72"/>
      <c r="CC25" s="73"/>
      <c r="CD25" s="73"/>
      <c r="CE25" s="73"/>
      <c r="CF25" s="50"/>
      <c r="CG25" s="50"/>
      <c r="CH25" s="50"/>
    </row>
    <row r="26" spans="1:86" s="5" customFormat="1" ht="18" customHeight="1" x14ac:dyDescent="0.2">
      <c r="B26" s="202">
        <v>1</v>
      </c>
      <c r="C26" s="199"/>
      <c r="D26" s="199">
        <v>1</v>
      </c>
      <c r="E26" s="199"/>
      <c r="F26" s="199"/>
      <c r="G26" s="199" t="s">
        <v>18</v>
      </c>
      <c r="H26" s="199"/>
      <c r="I26" s="199"/>
      <c r="J26" s="200">
        <f>$H$10</f>
        <v>0.58333333333333337</v>
      </c>
      <c r="K26" s="200"/>
      <c r="L26" s="200"/>
      <c r="M26" s="200"/>
      <c r="N26" s="201"/>
      <c r="O26" s="180" t="str">
        <f>D16</f>
        <v>ESV Fortuna Celle I</v>
      </c>
      <c r="P26" s="181"/>
      <c r="Q26" s="181"/>
      <c r="R26" s="181"/>
      <c r="S26" s="181"/>
      <c r="T26" s="181"/>
      <c r="U26" s="181"/>
      <c r="V26" s="181"/>
      <c r="W26" s="181"/>
      <c r="X26" s="181"/>
      <c r="Y26" s="181"/>
      <c r="Z26" s="181"/>
      <c r="AA26" s="181"/>
      <c r="AB26" s="181"/>
      <c r="AC26" s="181"/>
      <c r="AD26" s="181"/>
      <c r="AE26" s="16" t="s">
        <v>22</v>
      </c>
      <c r="AF26" s="181" t="str">
        <f>D17</f>
        <v>VFL Westercelle</v>
      </c>
      <c r="AG26" s="181"/>
      <c r="AH26" s="181"/>
      <c r="AI26" s="181"/>
      <c r="AJ26" s="181"/>
      <c r="AK26" s="181"/>
      <c r="AL26" s="181"/>
      <c r="AM26" s="181"/>
      <c r="AN26" s="181"/>
      <c r="AO26" s="181"/>
      <c r="AP26" s="181"/>
      <c r="AQ26" s="181"/>
      <c r="AR26" s="181"/>
      <c r="AS26" s="181"/>
      <c r="AT26" s="181"/>
      <c r="AU26" s="181"/>
      <c r="AV26" s="182"/>
      <c r="AW26" s="183">
        <v>1</v>
      </c>
      <c r="AX26" s="184"/>
      <c r="AY26" s="16"/>
      <c r="AZ26" s="184">
        <v>0</v>
      </c>
      <c r="BA26" s="185"/>
      <c r="BB26" s="183"/>
      <c r="BC26" s="197"/>
      <c r="BE26" s="47"/>
      <c r="BF26" s="51">
        <f>IF(ISBLANK(AW26),"0",IF(AW26&gt;AZ26,3,IF(AW26=AZ26,1,0)))</f>
        <v>3</v>
      </c>
      <c r="BG26" s="51" t="s">
        <v>21</v>
      </c>
      <c r="BH26" s="51">
        <f>IF(ISBLANK(AZ26),"0",IF(AZ26&gt;AW26,3,IF(AZ26=AW26,1,0)))</f>
        <v>0</v>
      </c>
      <c r="BI26" s="47"/>
      <c r="BJ26" s="47"/>
      <c r="BK26" s="47"/>
      <c r="BL26" s="47"/>
      <c r="BM26" s="47"/>
      <c r="BN26" s="47"/>
      <c r="BO26" s="47"/>
      <c r="BP26" s="47"/>
      <c r="BQ26" s="47"/>
      <c r="BR26" s="47"/>
      <c r="BS26" s="47"/>
      <c r="BT26" s="47"/>
      <c r="BU26" s="47"/>
      <c r="BV26" s="72"/>
      <c r="BW26" s="72"/>
      <c r="BX26" s="72"/>
      <c r="BY26" s="72"/>
      <c r="BZ26" s="72"/>
      <c r="CA26" s="72"/>
      <c r="CB26" s="72"/>
      <c r="CF26" s="52"/>
      <c r="CG26" s="52"/>
      <c r="CH26" s="52"/>
    </row>
    <row r="27" spans="1:86" s="24" customFormat="1" ht="18" customHeight="1" x14ac:dyDescent="0.2">
      <c r="A27" s="4"/>
      <c r="B27" s="168">
        <v>2</v>
      </c>
      <c r="C27" s="169"/>
      <c r="D27" s="169">
        <v>2</v>
      </c>
      <c r="E27" s="169"/>
      <c r="F27" s="169"/>
      <c r="G27" s="169" t="s">
        <v>24</v>
      </c>
      <c r="H27" s="169"/>
      <c r="I27" s="169"/>
      <c r="J27" s="160">
        <v>0.58333333333333337</v>
      </c>
      <c r="K27" s="160"/>
      <c r="L27" s="160"/>
      <c r="M27" s="160"/>
      <c r="N27" s="161"/>
      <c r="O27" s="170" t="str">
        <f>AG16</f>
        <v>TSV Wolfsburg</v>
      </c>
      <c r="P27" s="171"/>
      <c r="Q27" s="171"/>
      <c r="R27" s="171"/>
      <c r="S27" s="171"/>
      <c r="T27" s="171"/>
      <c r="U27" s="171"/>
      <c r="V27" s="171"/>
      <c r="W27" s="171"/>
      <c r="X27" s="171"/>
      <c r="Y27" s="171"/>
      <c r="Z27" s="171"/>
      <c r="AA27" s="171"/>
      <c r="AB27" s="171"/>
      <c r="AC27" s="171"/>
      <c r="AD27" s="171"/>
      <c r="AE27" s="39" t="s">
        <v>22</v>
      </c>
      <c r="AF27" s="171" t="str">
        <f>AG17</f>
        <v>Rahlstedter SC</v>
      </c>
      <c r="AG27" s="171"/>
      <c r="AH27" s="171"/>
      <c r="AI27" s="171"/>
      <c r="AJ27" s="171"/>
      <c r="AK27" s="171"/>
      <c r="AL27" s="171"/>
      <c r="AM27" s="171"/>
      <c r="AN27" s="171"/>
      <c r="AO27" s="171"/>
      <c r="AP27" s="171"/>
      <c r="AQ27" s="171"/>
      <c r="AR27" s="171"/>
      <c r="AS27" s="171"/>
      <c r="AT27" s="171"/>
      <c r="AU27" s="171"/>
      <c r="AV27" s="172"/>
      <c r="AW27" s="173">
        <v>0</v>
      </c>
      <c r="AX27" s="174"/>
      <c r="AY27" s="39"/>
      <c r="AZ27" s="174">
        <v>0</v>
      </c>
      <c r="BA27" s="175"/>
      <c r="BB27" s="173"/>
      <c r="BC27" s="176"/>
      <c r="BE27" s="47"/>
      <c r="BF27" s="51">
        <f t="shared" ref="BF27:BF44" si="0">IF(ISBLANK(AW27),"0",IF(AW27&gt;AZ27,3,IF(AW27=AZ27,1,0)))</f>
        <v>1</v>
      </c>
      <c r="BG27" s="51" t="s">
        <v>21</v>
      </c>
      <c r="BH27" s="51">
        <f t="shared" ref="BH27:BH44" si="1">IF(ISBLANK(AZ27),"0",IF(AZ27&gt;AW27,3,IF(AZ27=AW27,1,0)))</f>
        <v>1</v>
      </c>
      <c r="BI27" s="47"/>
      <c r="BJ27" s="47"/>
      <c r="BK27" s="47"/>
      <c r="BL27" s="47"/>
      <c r="BM27" s="47"/>
      <c r="BN27" s="47"/>
      <c r="BO27" s="47"/>
      <c r="BP27" s="47"/>
      <c r="BQ27" s="47"/>
      <c r="BR27" s="47"/>
      <c r="BS27" s="47"/>
      <c r="BT27" s="47"/>
      <c r="BU27" s="47"/>
      <c r="BV27" s="74"/>
      <c r="BW27" s="74"/>
      <c r="BX27" s="74"/>
      <c r="BY27" s="74"/>
      <c r="BZ27" s="74"/>
      <c r="CA27" s="74"/>
      <c r="CB27" s="74"/>
      <c r="CF27" s="50"/>
      <c r="CG27" s="50"/>
      <c r="CH27" s="50"/>
    </row>
    <row r="28" spans="1:86" s="24" customFormat="1" ht="18" customHeight="1" x14ac:dyDescent="0.2">
      <c r="A28" s="4"/>
      <c r="B28" s="158">
        <v>3</v>
      </c>
      <c r="C28" s="159"/>
      <c r="D28" s="159">
        <v>1</v>
      </c>
      <c r="E28" s="159"/>
      <c r="F28" s="159"/>
      <c r="G28" s="159" t="s">
        <v>18</v>
      </c>
      <c r="H28" s="159"/>
      <c r="I28" s="159"/>
      <c r="J28" s="160">
        <f t="shared" ref="J28:J34" si="2">J27+$U$10*$X$10+$AL$10</f>
        <v>0.59097222222222223</v>
      </c>
      <c r="K28" s="160"/>
      <c r="L28" s="160"/>
      <c r="M28" s="160"/>
      <c r="N28" s="161"/>
      <c r="O28" s="162" t="str">
        <f>D18</f>
        <v xml:space="preserve">VFL Wolfsburg </v>
      </c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8" t="s">
        <v>22</v>
      </c>
      <c r="AF28" s="163" t="str">
        <f>D19</f>
        <v>Hamburg Eimsbütteler BC</v>
      </c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4"/>
      <c r="AW28" s="138">
        <v>1</v>
      </c>
      <c r="AX28" s="136"/>
      <c r="AY28" s="8"/>
      <c r="AZ28" s="136">
        <v>1</v>
      </c>
      <c r="BA28" s="137"/>
      <c r="BB28" s="138"/>
      <c r="BC28" s="139"/>
      <c r="BE28" s="47"/>
      <c r="BF28" s="51">
        <f t="shared" si="0"/>
        <v>1</v>
      </c>
      <c r="BG28" s="51" t="s">
        <v>21</v>
      </c>
      <c r="BH28" s="51">
        <f t="shared" si="1"/>
        <v>1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47"/>
      <c r="BS28" s="47"/>
      <c r="BT28" s="47"/>
      <c r="BU28" s="47"/>
      <c r="BV28" s="74"/>
      <c r="BW28" s="74"/>
      <c r="BX28" s="74"/>
      <c r="BY28" s="74"/>
      <c r="BZ28" s="74"/>
      <c r="CA28" s="74"/>
      <c r="CB28" s="74"/>
      <c r="CF28" s="50"/>
      <c r="CG28" s="50"/>
      <c r="CH28" s="50"/>
    </row>
    <row r="29" spans="1:86" s="24" customFormat="1" ht="18" customHeight="1" x14ac:dyDescent="0.2">
      <c r="A29" s="4"/>
      <c r="B29" s="168">
        <v>4</v>
      </c>
      <c r="C29" s="169"/>
      <c r="D29" s="169">
        <v>2</v>
      </c>
      <c r="E29" s="169"/>
      <c r="F29" s="169"/>
      <c r="G29" s="169" t="s">
        <v>24</v>
      </c>
      <c r="H29" s="169"/>
      <c r="I29" s="169"/>
      <c r="J29" s="160">
        <v>0.59097222222222223</v>
      </c>
      <c r="K29" s="160"/>
      <c r="L29" s="160"/>
      <c r="M29" s="160"/>
      <c r="N29" s="161"/>
      <c r="O29" s="170" t="str">
        <f>AG18</f>
        <v>SV Altencelle</v>
      </c>
      <c r="P29" s="171"/>
      <c r="Q29" s="171"/>
      <c r="R29" s="171"/>
      <c r="S29" s="171"/>
      <c r="T29" s="171"/>
      <c r="U29" s="171"/>
      <c r="V29" s="171"/>
      <c r="W29" s="171"/>
      <c r="X29" s="171"/>
      <c r="Y29" s="171"/>
      <c r="Z29" s="171"/>
      <c r="AA29" s="171"/>
      <c r="AB29" s="171"/>
      <c r="AC29" s="171"/>
      <c r="AD29" s="171"/>
      <c r="AE29" s="39" t="s">
        <v>22</v>
      </c>
      <c r="AF29" s="171" t="str">
        <f>AG19</f>
        <v>Firat Bergen</v>
      </c>
      <c r="AG29" s="171"/>
      <c r="AH29" s="171"/>
      <c r="AI29" s="171"/>
      <c r="AJ29" s="171"/>
      <c r="AK29" s="171"/>
      <c r="AL29" s="171"/>
      <c r="AM29" s="171"/>
      <c r="AN29" s="171"/>
      <c r="AO29" s="171"/>
      <c r="AP29" s="171"/>
      <c r="AQ29" s="171"/>
      <c r="AR29" s="171"/>
      <c r="AS29" s="171"/>
      <c r="AT29" s="171"/>
      <c r="AU29" s="171"/>
      <c r="AV29" s="172"/>
      <c r="AW29" s="173">
        <v>1</v>
      </c>
      <c r="AX29" s="174"/>
      <c r="AY29" s="39"/>
      <c r="AZ29" s="174">
        <v>0</v>
      </c>
      <c r="BA29" s="175"/>
      <c r="BB29" s="173"/>
      <c r="BC29" s="176"/>
      <c r="BE29" s="47"/>
      <c r="BF29" s="51">
        <f t="shared" si="0"/>
        <v>3</v>
      </c>
      <c r="BG29" s="51" t="s">
        <v>21</v>
      </c>
      <c r="BH29" s="51">
        <f t="shared" si="1"/>
        <v>0</v>
      </c>
      <c r="BI29" s="47"/>
      <c r="BJ29" s="47"/>
      <c r="BK29" s="47"/>
      <c r="BL29" s="47"/>
      <c r="BM29" s="47"/>
      <c r="BN29" s="47"/>
      <c r="BO29" s="47"/>
      <c r="BP29" s="47"/>
      <c r="BQ29" s="47"/>
      <c r="BR29" s="47"/>
      <c r="BS29" s="47"/>
      <c r="BT29" s="47"/>
      <c r="BU29" s="47"/>
      <c r="BV29" s="74"/>
      <c r="BW29" s="74"/>
      <c r="BX29" s="74"/>
      <c r="BY29" s="74"/>
      <c r="BZ29" s="74"/>
      <c r="CA29" s="74"/>
      <c r="CB29" s="74"/>
      <c r="CF29" s="50"/>
      <c r="CG29" s="50"/>
      <c r="CH29" s="50"/>
    </row>
    <row r="30" spans="1:86" s="24" customFormat="1" ht="18" customHeight="1" x14ac:dyDescent="0.2">
      <c r="A30" s="4"/>
      <c r="B30" s="158">
        <v>5</v>
      </c>
      <c r="C30" s="159"/>
      <c r="D30" s="159">
        <v>1</v>
      </c>
      <c r="E30" s="159"/>
      <c r="F30" s="159"/>
      <c r="G30" s="159" t="s">
        <v>18</v>
      </c>
      <c r="H30" s="159"/>
      <c r="I30" s="159"/>
      <c r="J30" s="160">
        <f t="shared" si="2"/>
        <v>0.59861111111111109</v>
      </c>
      <c r="K30" s="160"/>
      <c r="L30" s="160"/>
      <c r="M30" s="160"/>
      <c r="N30" s="161"/>
      <c r="O30" s="162" t="str">
        <f>D20</f>
        <v>SV Nienhagen</v>
      </c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8" t="s">
        <v>22</v>
      </c>
      <c r="AF30" s="163" t="str">
        <f>D21</f>
        <v>SSC Hagen Ahrensburg</v>
      </c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4"/>
      <c r="AW30" s="138">
        <v>0</v>
      </c>
      <c r="AX30" s="136"/>
      <c r="AY30" s="8"/>
      <c r="AZ30" s="136">
        <v>0</v>
      </c>
      <c r="BA30" s="137"/>
      <c r="BB30" s="138"/>
      <c r="BC30" s="139"/>
      <c r="BE30" s="47"/>
      <c r="BF30" s="51">
        <f t="shared" si="0"/>
        <v>1</v>
      </c>
      <c r="BG30" s="51" t="s">
        <v>21</v>
      </c>
      <c r="BH30" s="51">
        <f t="shared" si="1"/>
        <v>1</v>
      </c>
      <c r="BI30" s="47"/>
      <c r="BJ30" s="47"/>
      <c r="BK30" s="47"/>
      <c r="BL30" s="47"/>
      <c r="BM30" s="47"/>
      <c r="BN30" s="47"/>
      <c r="BO30" s="47"/>
      <c r="BP30" s="47"/>
      <c r="BQ30" s="47"/>
      <c r="BR30" s="47"/>
      <c r="BS30" s="47"/>
      <c r="BT30" s="47"/>
      <c r="BU30" s="47"/>
      <c r="BV30" s="74"/>
      <c r="BW30" s="74"/>
      <c r="BX30" s="74"/>
      <c r="BY30" s="74"/>
      <c r="BZ30" s="74"/>
      <c r="CA30" s="74"/>
      <c r="CB30" s="74"/>
      <c r="CF30" s="50"/>
      <c r="CG30" s="50"/>
      <c r="CH30" s="50"/>
    </row>
    <row r="31" spans="1:86" s="24" customFormat="1" ht="18" customHeight="1" thickBot="1" x14ac:dyDescent="0.25">
      <c r="A31" s="4"/>
      <c r="B31" s="150">
        <v>6</v>
      </c>
      <c r="C31" s="151"/>
      <c r="D31" s="151">
        <v>2</v>
      </c>
      <c r="E31" s="151"/>
      <c r="F31" s="151"/>
      <c r="G31" s="151" t="s">
        <v>24</v>
      </c>
      <c r="H31" s="151"/>
      <c r="I31" s="151"/>
      <c r="J31" s="152">
        <v>0.59861111111111109</v>
      </c>
      <c r="K31" s="152"/>
      <c r="L31" s="152"/>
      <c r="M31" s="152"/>
      <c r="N31" s="153"/>
      <c r="O31" s="156" t="str">
        <f>AG20</f>
        <v>Walddörfer SV</v>
      </c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9" t="s">
        <v>22</v>
      </c>
      <c r="AF31" s="157" t="str">
        <f>AG21</f>
        <v>ESV Fortuna Celle II</v>
      </c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65"/>
      <c r="AW31" s="154">
        <v>2</v>
      </c>
      <c r="AX31" s="166"/>
      <c r="AY31" s="9"/>
      <c r="AZ31" s="166">
        <v>0</v>
      </c>
      <c r="BA31" s="167"/>
      <c r="BB31" s="154"/>
      <c r="BC31" s="155"/>
      <c r="BE31" s="47"/>
      <c r="BF31" s="51">
        <f t="shared" si="0"/>
        <v>3</v>
      </c>
      <c r="BG31" s="51" t="s">
        <v>21</v>
      </c>
      <c r="BH31" s="51">
        <f t="shared" si="1"/>
        <v>0</v>
      </c>
      <c r="BI31" s="47"/>
      <c r="BJ31" s="47"/>
      <c r="BK31" s="40"/>
      <c r="BL31" s="40"/>
      <c r="BM31" s="40"/>
      <c r="BN31" s="40"/>
      <c r="BO31" s="40"/>
      <c r="BP31" s="40"/>
      <c r="BQ31" s="40"/>
      <c r="BR31" s="40"/>
      <c r="BS31" s="40"/>
      <c r="BT31" s="47"/>
      <c r="BU31" s="47"/>
      <c r="BV31" s="74"/>
      <c r="BW31" s="74"/>
      <c r="BX31" s="74"/>
      <c r="BY31" s="74"/>
      <c r="BZ31" s="74"/>
      <c r="CA31" s="74"/>
      <c r="CB31" s="74"/>
      <c r="CF31" s="50"/>
      <c r="CG31" s="50"/>
      <c r="CH31" s="50"/>
    </row>
    <row r="32" spans="1:86" s="24" customFormat="1" ht="18" customHeight="1" x14ac:dyDescent="0.2">
      <c r="A32" s="4"/>
      <c r="B32" s="202">
        <v>7</v>
      </c>
      <c r="C32" s="199"/>
      <c r="D32" s="199">
        <v>1</v>
      </c>
      <c r="E32" s="199"/>
      <c r="F32" s="199"/>
      <c r="G32" s="199" t="s">
        <v>18</v>
      </c>
      <c r="H32" s="199"/>
      <c r="I32" s="199"/>
      <c r="J32" s="200">
        <f t="shared" si="2"/>
        <v>0.60624999999999996</v>
      </c>
      <c r="K32" s="200"/>
      <c r="L32" s="200"/>
      <c r="M32" s="200"/>
      <c r="N32" s="201"/>
      <c r="O32" s="180" t="str">
        <f>D16</f>
        <v>ESV Fortuna Celle I</v>
      </c>
      <c r="P32" s="181"/>
      <c r="Q32" s="181"/>
      <c r="R32" s="181"/>
      <c r="S32" s="181"/>
      <c r="T32" s="181"/>
      <c r="U32" s="181"/>
      <c r="V32" s="181"/>
      <c r="W32" s="181"/>
      <c r="X32" s="181"/>
      <c r="Y32" s="181"/>
      <c r="Z32" s="181"/>
      <c r="AA32" s="181"/>
      <c r="AB32" s="181"/>
      <c r="AC32" s="181"/>
      <c r="AD32" s="181"/>
      <c r="AE32" s="16" t="s">
        <v>22</v>
      </c>
      <c r="AF32" s="181" t="str">
        <f>D18</f>
        <v xml:space="preserve">VFL Wolfsburg </v>
      </c>
      <c r="AG32" s="181"/>
      <c r="AH32" s="181"/>
      <c r="AI32" s="181"/>
      <c r="AJ32" s="181"/>
      <c r="AK32" s="181"/>
      <c r="AL32" s="181"/>
      <c r="AM32" s="181"/>
      <c r="AN32" s="181"/>
      <c r="AO32" s="181"/>
      <c r="AP32" s="181"/>
      <c r="AQ32" s="181"/>
      <c r="AR32" s="181"/>
      <c r="AS32" s="181"/>
      <c r="AT32" s="181"/>
      <c r="AU32" s="181"/>
      <c r="AV32" s="182"/>
      <c r="AW32" s="183">
        <v>0</v>
      </c>
      <c r="AX32" s="184"/>
      <c r="AY32" s="16"/>
      <c r="AZ32" s="184">
        <v>0</v>
      </c>
      <c r="BA32" s="185"/>
      <c r="BB32" s="183"/>
      <c r="BC32" s="197"/>
      <c r="BD32" s="21"/>
      <c r="BE32" s="47"/>
      <c r="BF32" s="51">
        <f t="shared" si="0"/>
        <v>1</v>
      </c>
      <c r="BG32" s="51" t="s">
        <v>21</v>
      </c>
      <c r="BH32" s="51">
        <f t="shared" si="1"/>
        <v>1</v>
      </c>
      <c r="BI32" s="47"/>
      <c r="BJ32" s="47"/>
      <c r="BK32" s="53"/>
      <c r="BL32" s="53"/>
      <c r="BM32" s="57" t="str">
        <f>$D$19</f>
        <v>Hamburg Eimsbütteler BC</v>
      </c>
      <c r="BN32" s="55">
        <f>SUM($BH$28+$BF$36+$BH$40+$BF$44+$BH$54)</f>
        <v>11</v>
      </c>
      <c r="BO32" s="55">
        <f>SUM($AZ$28+$AW$36+$AZ$40+$AW$44+$AZ$54)</f>
        <v>6</v>
      </c>
      <c r="BP32" s="56" t="s">
        <v>21</v>
      </c>
      <c r="BQ32" s="55">
        <f>SUM($AW$28+$AZ$36+$AW$40+$AZ$44+$AW$54)</f>
        <v>3</v>
      </c>
      <c r="BR32" s="55">
        <f>SUM(BO32-BQ32)</f>
        <v>3</v>
      </c>
      <c r="BS32" s="55"/>
      <c r="BT32" s="47"/>
      <c r="BU32" s="47"/>
      <c r="BV32" s="74"/>
      <c r="BW32" s="74"/>
      <c r="BX32" s="74"/>
      <c r="BY32" s="74"/>
      <c r="BZ32" s="74"/>
      <c r="CA32" s="74"/>
      <c r="CB32" s="74"/>
      <c r="CF32" s="50"/>
      <c r="CG32" s="50"/>
      <c r="CH32" s="50"/>
    </row>
    <row r="33" spans="1:86" s="24" customFormat="1" ht="18" customHeight="1" x14ac:dyDescent="0.2">
      <c r="A33" s="4"/>
      <c r="B33" s="168">
        <v>8</v>
      </c>
      <c r="C33" s="169"/>
      <c r="D33" s="169">
        <v>2</v>
      </c>
      <c r="E33" s="169"/>
      <c r="F33" s="169"/>
      <c r="G33" s="169" t="s">
        <v>24</v>
      </c>
      <c r="H33" s="169"/>
      <c r="I33" s="169"/>
      <c r="J33" s="160">
        <v>0.60625000000000007</v>
      </c>
      <c r="K33" s="160"/>
      <c r="L33" s="160"/>
      <c r="M33" s="160"/>
      <c r="N33" s="161"/>
      <c r="O33" s="170" t="str">
        <f>AG16</f>
        <v>TSV Wolfsburg</v>
      </c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  <c r="AB33" s="171"/>
      <c r="AC33" s="171"/>
      <c r="AD33" s="171"/>
      <c r="AE33" s="39" t="s">
        <v>22</v>
      </c>
      <c r="AF33" s="171" t="str">
        <f>AG18</f>
        <v>SV Altencelle</v>
      </c>
      <c r="AG33" s="171"/>
      <c r="AH33" s="171"/>
      <c r="AI33" s="171"/>
      <c r="AJ33" s="171"/>
      <c r="AK33" s="171"/>
      <c r="AL33" s="171"/>
      <c r="AM33" s="171"/>
      <c r="AN33" s="171"/>
      <c r="AO33" s="171"/>
      <c r="AP33" s="171"/>
      <c r="AQ33" s="171"/>
      <c r="AR33" s="171"/>
      <c r="AS33" s="171"/>
      <c r="AT33" s="171"/>
      <c r="AU33" s="171"/>
      <c r="AV33" s="172"/>
      <c r="AW33" s="173">
        <v>1</v>
      </c>
      <c r="AX33" s="174"/>
      <c r="AY33" s="39"/>
      <c r="AZ33" s="174">
        <v>0</v>
      </c>
      <c r="BA33" s="175"/>
      <c r="BB33" s="173"/>
      <c r="BC33" s="176"/>
      <c r="BD33" s="21"/>
      <c r="BE33" s="47"/>
      <c r="BF33" s="51">
        <f t="shared" si="0"/>
        <v>3</v>
      </c>
      <c r="BG33" s="51" t="s">
        <v>21</v>
      </c>
      <c r="BH33" s="51">
        <f t="shared" si="1"/>
        <v>0</v>
      </c>
      <c r="BI33" s="47"/>
      <c r="BJ33" s="47"/>
      <c r="BK33" s="53"/>
      <c r="BL33" s="53"/>
      <c r="BM33" s="57" t="str">
        <f>$D$18</f>
        <v xml:space="preserve">VFL Wolfsburg </v>
      </c>
      <c r="BN33" s="55">
        <f>SUM($BF$28+$BH$32+$BH$42+$BF$48+$BH$52)</f>
        <v>7</v>
      </c>
      <c r="BO33" s="55">
        <f>SUM($AW$28+$AZ$32+$AZ$42+$AW$48+$AZ$52)</f>
        <v>5</v>
      </c>
      <c r="BP33" s="56" t="s">
        <v>21</v>
      </c>
      <c r="BQ33" s="55">
        <f>SUM($AZ$28+$AW$32+$AW$42+$AZ$48+$AW$52)</f>
        <v>2</v>
      </c>
      <c r="BR33" s="55">
        <f>SUM(BO33-BQ33)</f>
        <v>3</v>
      </c>
      <c r="BS33" s="55"/>
      <c r="BT33" s="47"/>
      <c r="BU33" s="47"/>
      <c r="BV33" s="74"/>
      <c r="BW33" s="74"/>
      <c r="BX33" s="74"/>
      <c r="BY33" s="74"/>
      <c r="BZ33" s="74"/>
      <c r="CA33" s="74"/>
      <c r="CB33" s="74"/>
      <c r="CF33" s="50"/>
      <c r="CG33" s="50"/>
      <c r="CH33" s="50"/>
    </row>
    <row r="34" spans="1:86" s="24" customFormat="1" ht="18" customHeight="1" x14ac:dyDescent="0.2">
      <c r="A34" s="4"/>
      <c r="B34" s="158">
        <v>9</v>
      </c>
      <c r="C34" s="159"/>
      <c r="D34" s="159">
        <v>1</v>
      </c>
      <c r="E34" s="159"/>
      <c r="F34" s="159"/>
      <c r="G34" s="159" t="s">
        <v>18</v>
      </c>
      <c r="H34" s="159"/>
      <c r="I34" s="159"/>
      <c r="J34" s="160">
        <f t="shared" si="2"/>
        <v>0.61388888888888893</v>
      </c>
      <c r="K34" s="160"/>
      <c r="L34" s="160"/>
      <c r="M34" s="160"/>
      <c r="N34" s="161"/>
      <c r="O34" s="162" t="str">
        <f>D17</f>
        <v>VFL Westercelle</v>
      </c>
      <c r="P34" s="163"/>
      <c r="Q34" s="163"/>
      <c r="R34" s="163"/>
      <c r="S34" s="163"/>
      <c r="T34" s="163"/>
      <c r="U34" s="163"/>
      <c r="V34" s="163"/>
      <c r="W34" s="163"/>
      <c r="X34" s="163"/>
      <c r="Y34" s="163"/>
      <c r="Z34" s="163"/>
      <c r="AA34" s="163"/>
      <c r="AB34" s="163"/>
      <c r="AC34" s="163"/>
      <c r="AD34" s="163"/>
      <c r="AE34" s="8" t="s">
        <v>22</v>
      </c>
      <c r="AF34" s="163" t="str">
        <f>D20</f>
        <v>SV Nienhagen</v>
      </c>
      <c r="AG34" s="163"/>
      <c r="AH34" s="163"/>
      <c r="AI34" s="163"/>
      <c r="AJ34" s="163"/>
      <c r="AK34" s="163"/>
      <c r="AL34" s="163"/>
      <c r="AM34" s="163"/>
      <c r="AN34" s="163"/>
      <c r="AO34" s="163"/>
      <c r="AP34" s="163"/>
      <c r="AQ34" s="163"/>
      <c r="AR34" s="163"/>
      <c r="AS34" s="163"/>
      <c r="AT34" s="163"/>
      <c r="AU34" s="163"/>
      <c r="AV34" s="164"/>
      <c r="AW34" s="138">
        <v>1</v>
      </c>
      <c r="AX34" s="136"/>
      <c r="AY34" s="8"/>
      <c r="AZ34" s="136">
        <v>0</v>
      </c>
      <c r="BA34" s="137"/>
      <c r="BB34" s="138"/>
      <c r="BC34" s="139"/>
      <c r="BD34" s="21"/>
      <c r="BE34" s="47"/>
      <c r="BF34" s="51">
        <f t="shared" si="0"/>
        <v>3</v>
      </c>
      <c r="BG34" s="51" t="s">
        <v>21</v>
      </c>
      <c r="BH34" s="51">
        <f t="shared" si="1"/>
        <v>0</v>
      </c>
      <c r="BI34" s="47"/>
      <c r="BJ34" s="47"/>
      <c r="BK34" s="53"/>
      <c r="BL34" s="53"/>
      <c r="BM34" s="54" t="str">
        <f>$D$16</f>
        <v>ESV Fortuna Celle I</v>
      </c>
      <c r="BN34" s="55">
        <f>SUM($BF$26+$BF$32+$BF$38+$BH$44+$BH$50)</f>
        <v>7</v>
      </c>
      <c r="BO34" s="55">
        <f>SUM($AW$26+$AW$32+$AW$38+$AZ$44+$AZ$50)</f>
        <v>3</v>
      </c>
      <c r="BP34" s="56" t="s">
        <v>21</v>
      </c>
      <c r="BQ34" s="55">
        <f>SUM($AZ$26+$AZ$32+$AZ$38+$AW$44+$AW$50)</f>
        <v>3</v>
      </c>
      <c r="BR34" s="55">
        <f>SUM(BO34-BQ34)</f>
        <v>0</v>
      </c>
      <c r="BS34" s="55"/>
      <c r="BT34" s="47"/>
      <c r="BU34" s="47"/>
      <c r="BV34" s="74"/>
      <c r="BW34" s="74"/>
      <c r="BX34" s="74"/>
      <c r="BY34" s="74"/>
      <c r="BZ34" s="74"/>
      <c r="CA34" s="74"/>
      <c r="CB34" s="74"/>
      <c r="CF34" s="50"/>
      <c r="CG34" s="50"/>
      <c r="CH34" s="50"/>
    </row>
    <row r="35" spans="1:86" s="24" customFormat="1" ht="18" customHeight="1" x14ac:dyDescent="0.2">
      <c r="A35" s="4"/>
      <c r="B35" s="168">
        <v>10</v>
      </c>
      <c r="C35" s="169"/>
      <c r="D35" s="169">
        <v>2</v>
      </c>
      <c r="E35" s="169"/>
      <c r="F35" s="169"/>
      <c r="G35" s="169" t="s">
        <v>24</v>
      </c>
      <c r="H35" s="169"/>
      <c r="I35" s="169"/>
      <c r="J35" s="160">
        <v>0.61388888888888882</v>
      </c>
      <c r="K35" s="160"/>
      <c r="L35" s="160"/>
      <c r="M35" s="160"/>
      <c r="N35" s="161"/>
      <c r="O35" s="170" t="str">
        <f>AG17</f>
        <v>Rahlstedter SC</v>
      </c>
      <c r="P35" s="171"/>
      <c r="Q35" s="171"/>
      <c r="R35" s="171"/>
      <c r="S35" s="171"/>
      <c r="T35" s="171"/>
      <c r="U35" s="171"/>
      <c r="V35" s="171"/>
      <c r="W35" s="171"/>
      <c r="X35" s="171"/>
      <c r="Y35" s="171"/>
      <c r="Z35" s="171"/>
      <c r="AA35" s="171"/>
      <c r="AB35" s="171"/>
      <c r="AC35" s="171"/>
      <c r="AD35" s="171"/>
      <c r="AE35" s="39" t="s">
        <v>22</v>
      </c>
      <c r="AF35" s="171" t="str">
        <f>AG20</f>
        <v>Walddörfer SV</v>
      </c>
      <c r="AG35" s="171"/>
      <c r="AH35" s="171"/>
      <c r="AI35" s="171"/>
      <c r="AJ35" s="171"/>
      <c r="AK35" s="171"/>
      <c r="AL35" s="171"/>
      <c r="AM35" s="171"/>
      <c r="AN35" s="171"/>
      <c r="AO35" s="171"/>
      <c r="AP35" s="171"/>
      <c r="AQ35" s="171"/>
      <c r="AR35" s="171"/>
      <c r="AS35" s="171"/>
      <c r="AT35" s="171"/>
      <c r="AU35" s="171"/>
      <c r="AV35" s="172"/>
      <c r="AW35" s="173">
        <v>0</v>
      </c>
      <c r="AX35" s="174"/>
      <c r="AY35" s="39"/>
      <c r="AZ35" s="174">
        <v>0</v>
      </c>
      <c r="BA35" s="175"/>
      <c r="BB35" s="173"/>
      <c r="BC35" s="176"/>
      <c r="BD35" s="21"/>
      <c r="BE35" s="47"/>
      <c r="BF35" s="51">
        <f t="shared" si="0"/>
        <v>1</v>
      </c>
      <c r="BG35" s="51" t="s">
        <v>21</v>
      </c>
      <c r="BH35" s="51">
        <f t="shared" si="1"/>
        <v>1</v>
      </c>
      <c r="BI35" s="47"/>
      <c r="BJ35" s="47"/>
      <c r="BK35" s="53"/>
      <c r="BL35" s="53"/>
      <c r="BM35" s="57" t="str">
        <f>$D$21</f>
        <v>SSC Hagen Ahrensburg</v>
      </c>
      <c r="BN35" s="55">
        <f>SUM($BH$30+$BH$36+$BF$42+$BF$46+$BF$50)</f>
        <v>6</v>
      </c>
      <c r="BO35" s="55">
        <f>SUM($AZ$30+$AZ$36+$AW$42+$AW$46+$AW$50)</f>
        <v>2</v>
      </c>
      <c r="BP35" s="56" t="s">
        <v>21</v>
      </c>
      <c r="BQ35" s="55">
        <f>SUM($AW$30+$AW$36+$AZ$42+$AZ$46+$AZ$50)</f>
        <v>2</v>
      </c>
      <c r="BR35" s="55">
        <f>SUM(BO35-BQ35)</f>
        <v>0</v>
      </c>
      <c r="BS35" s="55"/>
      <c r="BT35" s="47"/>
      <c r="BU35" s="47"/>
      <c r="BV35" s="74"/>
      <c r="BW35" s="74"/>
      <c r="BX35" s="74"/>
      <c r="BY35" s="74"/>
      <c r="BZ35" s="74"/>
      <c r="CA35" s="74"/>
      <c r="CB35" s="74"/>
      <c r="CF35" s="50"/>
      <c r="CG35" s="50"/>
      <c r="CH35" s="50"/>
    </row>
    <row r="36" spans="1:86" s="24" customFormat="1" ht="18" customHeight="1" x14ac:dyDescent="0.2">
      <c r="A36" s="4"/>
      <c r="B36" s="158">
        <v>11</v>
      </c>
      <c r="C36" s="159"/>
      <c r="D36" s="159">
        <v>1</v>
      </c>
      <c r="E36" s="159"/>
      <c r="F36" s="159"/>
      <c r="G36" s="159" t="s">
        <v>18</v>
      </c>
      <c r="H36" s="159"/>
      <c r="I36" s="159"/>
      <c r="J36" s="160">
        <v>0.62152777777777779</v>
      </c>
      <c r="K36" s="160"/>
      <c r="L36" s="160"/>
      <c r="M36" s="160"/>
      <c r="N36" s="161"/>
      <c r="O36" s="162" t="str">
        <f>D19</f>
        <v>Hamburg Eimsbütteler BC</v>
      </c>
      <c r="P36" s="163"/>
      <c r="Q36" s="163"/>
      <c r="R36" s="163"/>
      <c r="S36" s="163"/>
      <c r="T36" s="163"/>
      <c r="U36" s="163"/>
      <c r="V36" s="163"/>
      <c r="W36" s="163"/>
      <c r="X36" s="163"/>
      <c r="Y36" s="163"/>
      <c r="Z36" s="163"/>
      <c r="AA36" s="163"/>
      <c r="AB36" s="163"/>
      <c r="AC36" s="163"/>
      <c r="AD36" s="163"/>
      <c r="AE36" s="8" t="s">
        <v>22</v>
      </c>
      <c r="AF36" s="163" t="str">
        <f>D21</f>
        <v>SSC Hagen Ahrensburg</v>
      </c>
      <c r="AG36" s="163"/>
      <c r="AH36" s="163"/>
      <c r="AI36" s="163"/>
      <c r="AJ36" s="163"/>
      <c r="AK36" s="163"/>
      <c r="AL36" s="163"/>
      <c r="AM36" s="163"/>
      <c r="AN36" s="163"/>
      <c r="AO36" s="163"/>
      <c r="AP36" s="163"/>
      <c r="AQ36" s="163"/>
      <c r="AR36" s="163"/>
      <c r="AS36" s="163"/>
      <c r="AT36" s="163"/>
      <c r="AU36" s="163"/>
      <c r="AV36" s="164"/>
      <c r="AW36" s="138">
        <v>1</v>
      </c>
      <c r="AX36" s="136"/>
      <c r="AY36" s="8"/>
      <c r="AZ36" s="136">
        <v>0</v>
      </c>
      <c r="BA36" s="137"/>
      <c r="BB36" s="138"/>
      <c r="BC36" s="139"/>
      <c r="BD36" s="21"/>
      <c r="BE36" s="47"/>
      <c r="BF36" s="51">
        <f t="shared" si="0"/>
        <v>3</v>
      </c>
      <c r="BG36" s="51" t="s">
        <v>21</v>
      </c>
      <c r="BH36" s="51">
        <f t="shared" si="1"/>
        <v>0</v>
      </c>
      <c r="BI36" s="47"/>
      <c r="BJ36" s="47"/>
      <c r="BK36" s="53"/>
      <c r="BL36" s="53"/>
      <c r="BM36" s="57" t="str">
        <f>$D$17</f>
        <v>VFL Westercelle</v>
      </c>
      <c r="BN36" s="55">
        <f>SUM($BH$26+$BF$34+$BF$40+$BH$46+$BF$52)</f>
        <v>5</v>
      </c>
      <c r="BO36" s="55">
        <f>SUM($AZ$26+$AW$34+$AW$40+$AZ$46+$AW$52)</f>
        <v>1</v>
      </c>
      <c r="BP36" s="56" t="s">
        <v>21</v>
      </c>
      <c r="BQ36" s="55">
        <f>SUM($AW$26+$AZ$34+$AZ$40+$AW$46+$AZ$52)</f>
        <v>2</v>
      </c>
      <c r="BR36" s="55">
        <f>SUM(BO36-BQ36)</f>
        <v>-1</v>
      </c>
      <c r="BS36" s="55"/>
      <c r="BT36" s="47"/>
      <c r="BU36" s="47"/>
      <c r="BV36" s="74"/>
      <c r="BW36" s="74"/>
      <c r="BX36" s="74"/>
      <c r="BY36" s="74"/>
      <c r="BZ36" s="74"/>
      <c r="CA36" s="74"/>
      <c r="CB36" s="74"/>
      <c r="CF36" s="50"/>
      <c r="CG36" s="50"/>
      <c r="CH36" s="50"/>
    </row>
    <row r="37" spans="1:86" s="24" customFormat="1" ht="18" customHeight="1" thickBot="1" x14ac:dyDescent="0.25">
      <c r="A37" s="4"/>
      <c r="B37" s="150">
        <v>12</v>
      </c>
      <c r="C37" s="151"/>
      <c r="D37" s="151">
        <v>2</v>
      </c>
      <c r="E37" s="151"/>
      <c r="F37" s="151"/>
      <c r="G37" s="151" t="s">
        <v>24</v>
      </c>
      <c r="H37" s="151"/>
      <c r="I37" s="151"/>
      <c r="J37" s="152">
        <v>0.62152777777777779</v>
      </c>
      <c r="K37" s="152"/>
      <c r="L37" s="152"/>
      <c r="M37" s="152"/>
      <c r="N37" s="153"/>
      <c r="O37" s="156" t="str">
        <f>AG19</f>
        <v>Firat Bergen</v>
      </c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9" t="s">
        <v>22</v>
      </c>
      <c r="AF37" s="157" t="str">
        <f>AG21</f>
        <v>ESV Fortuna Celle II</v>
      </c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65"/>
      <c r="AW37" s="154">
        <v>1</v>
      </c>
      <c r="AX37" s="166"/>
      <c r="AY37" s="9"/>
      <c r="AZ37" s="166">
        <v>0</v>
      </c>
      <c r="BA37" s="167"/>
      <c r="BB37" s="154"/>
      <c r="BC37" s="155"/>
      <c r="BD37" s="21"/>
      <c r="BE37" s="47"/>
      <c r="BF37" s="51">
        <f t="shared" si="0"/>
        <v>3</v>
      </c>
      <c r="BG37" s="51" t="s">
        <v>21</v>
      </c>
      <c r="BH37" s="51">
        <f t="shared" si="1"/>
        <v>0</v>
      </c>
      <c r="BI37" s="47"/>
      <c r="BJ37" s="47"/>
      <c r="BK37" s="47"/>
      <c r="BL37" s="47"/>
      <c r="BM37" s="57" t="str">
        <f>$D$20</f>
        <v>SV Nienhagen</v>
      </c>
      <c r="BN37" s="55">
        <f>SUM($BF$30+$BH$34+$BH$38+$BH$48+$BF$54)</f>
        <v>2</v>
      </c>
      <c r="BO37" s="55">
        <f>SUM($AW$30+$AZ$34+$AZ$38+$AZ$48+$AW$54)</f>
        <v>1</v>
      </c>
      <c r="BP37" s="56" t="s">
        <v>21</v>
      </c>
      <c r="BQ37" s="55">
        <f>SUM($AZ$30+$AW$34+$AW$38+$AW$48+$AZ$54)</f>
        <v>6</v>
      </c>
      <c r="BR37" s="55">
        <f>SUM(BO37-BQ37)</f>
        <v>-5</v>
      </c>
      <c r="BS37" s="55"/>
      <c r="BT37" s="47"/>
      <c r="BU37" s="47"/>
      <c r="BV37" s="74"/>
      <c r="BW37" s="74"/>
      <c r="BX37" s="74"/>
      <c r="BY37" s="74"/>
      <c r="BZ37" s="74"/>
      <c r="CA37" s="74"/>
      <c r="CB37" s="74"/>
      <c r="CF37" s="50"/>
      <c r="CG37" s="50"/>
      <c r="CH37" s="50"/>
    </row>
    <row r="38" spans="1:86" s="24" customFormat="1" ht="18" customHeight="1" x14ac:dyDescent="0.2">
      <c r="A38" s="4"/>
      <c r="B38" s="202">
        <v>13</v>
      </c>
      <c r="C38" s="199"/>
      <c r="D38" s="199">
        <v>1</v>
      </c>
      <c r="E38" s="199"/>
      <c r="F38" s="199"/>
      <c r="G38" s="199" t="s">
        <v>18</v>
      </c>
      <c r="H38" s="199"/>
      <c r="I38" s="199"/>
      <c r="J38" s="200">
        <f t="shared" ref="J38:J54" si="3">J37+$U$10*$X$10+$AL$10</f>
        <v>0.62916666666666665</v>
      </c>
      <c r="K38" s="200"/>
      <c r="L38" s="200"/>
      <c r="M38" s="200"/>
      <c r="N38" s="201"/>
      <c r="O38" s="180" t="str">
        <f>D16</f>
        <v>ESV Fortuna Celle I</v>
      </c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6" t="s">
        <v>22</v>
      </c>
      <c r="AF38" s="181" t="str">
        <f>D20</f>
        <v>SV Nienhagen</v>
      </c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2"/>
      <c r="AW38" s="183">
        <v>1</v>
      </c>
      <c r="AX38" s="184"/>
      <c r="AY38" s="16"/>
      <c r="AZ38" s="184">
        <v>0</v>
      </c>
      <c r="BA38" s="185"/>
      <c r="BB38" s="183"/>
      <c r="BC38" s="197"/>
      <c r="BD38" s="21"/>
      <c r="BE38" s="47"/>
      <c r="BF38" s="51">
        <f t="shared" si="0"/>
        <v>3</v>
      </c>
      <c r="BG38" s="51" t="s">
        <v>21</v>
      </c>
      <c r="BH38" s="51">
        <f t="shared" si="1"/>
        <v>0</v>
      </c>
      <c r="BI38" s="47"/>
      <c r="BJ38" s="40"/>
      <c r="BK38" s="40"/>
      <c r="BL38" s="40"/>
      <c r="BM38" s="40"/>
      <c r="BN38" s="40"/>
      <c r="BO38" s="40"/>
      <c r="BP38" s="40"/>
      <c r="BQ38" s="40"/>
      <c r="BR38" s="55"/>
      <c r="BS38" s="55"/>
      <c r="BT38" s="47"/>
      <c r="BU38" s="47"/>
      <c r="BV38" s="74"/>
      <c r="BW38" s="74"/>
      <c r="BX38" s="74"/>
      <c r="BY38" s="74"/>
      <c r="BZ38" s="74"/>
      <c r="CA38" s="74"/>
      <c r="CB38" s="74"/>
      <c r="CF38" s="50"/>
      <c r="CG38" s="50"/>
      <c r="CH38" s="50"/>
    </row>
    <row r="39" spans="1:86" s="24" customFormat="1" ht="18" customHeight="1" x14ac:dyDescent="0.2">
      <c r="A39" s="4"/>
      <c r="B39" s="168">
        <v>14</v>
      </c>
      <c r="C39" s="169"/>
      <c r="D39" s="169">
        <v>2</v>
      </c>
      <c r="E39" s="169"/>
      <c r="F39" s="169"/>
      <c r="G39" s="169" t="s">
        <v>24</v>
      </c>
      <c r="H39" s="169"/>
      <c r="I39" s="169"/>
      <c r="J39" s="160">
        <v>0.62916666666666665</v>
      </c>
      <c r="K39" s="160"/>
      <c r="L39" s="160"/>
      <c r="M39" s="160"/>
      <c r="N39" s="161"/>
      <c r="O39" s="170" t="str">
        <f>AG16</f>
        <v>TSV Wolfsburg</v>
      </c>
      <c r="P39" s="171"/>
      <c r="Q39" s="171"/>
      <c r="R39" s="171"/>
      <c r="S39" s="171"/>
      <c r="T39" s="171"/>
      <c r="U39" s="171"/>
      <c r="V39" s="171"/>
      <c r="W39" s="171"/>
      <c r="X39" s="171"/>
      <c r="Y39" s="171"/>
      <c r="Z39" s="171"/>
      <c r="AA39" s="171"/>
      <c r="AB39" s="171"/>
      <c r="AC39" s="171"/>
      <c r="AD39" s="171"/>
      <c r="AE39" s="39" t="s">
        <v>22</v>
      </c>
      <c r="AF39" s="171" t="str">
        <f>AG20</f>
        <v>Walddörfer SV</v>
      </c>
      <c r="AG39" s="171"/>
      <c r="AH39" s="171"/>
      <c r="AI39" s="171"/>
      <c r="AJ39" s="171"/>
      <c r="AK39" s="171"/>
      <c r="AL39" s="171"/>
      <c r="AM39" s="171"/>
      <c r="AN39" s="171"/>
      <c r="AO39" s="171"/>
      <c r="AP39" s="171"/>
      <c r="AQ39" s="171"/>
      <c r="AR39" s="171"/>
      <c r="AS39" s="171"/>
      <c r="AT39" s="171"/>
      <c r="AU39" s="171"/>
      <c r="AV39" s="172"/>
      <c r="AW39" s="173">
        <v>0</v>
      </c>
      <c r="AX39" s="174"/>
      <c r="AY39" s="39"/>
      <c r="AZ39" s="174">
        <v>2</v>
      </c>
      <c r="BA39" s="175"/>
      <c r="BB39" s="173"/>
      <c r="BC39" s="176"/>
      <c r="BD39" s="21"/>
      <c r="BE39" s="47"/>
      <c r="BF39" s="51">
        <f t="shared" si="0"/>
        <v>0</v>
      </c>
      <c r="BG39" s="51" t="s">
        <v>21</v>
      </c>
      <c r="BH39" s="51">
        <f t="shared" si="1"/>
        <v>3</v>
      </c>
      <c r="BI39" s="47"/>
      <c r="BJ39" s="47"/>
      <c r="BK39" s="53"/>
      <c r="BL39" s="53"/>
      <c r="BM39" s="57" t="str">
        <f>$AG$20</f>
        <v>Walddörfer SV</v>
      </c>
      <c r="BN39" s="55">
        <f>SUM($BF$31+$BH$35+$BH$39+$BH$49+$BF$55)</f>
        <v>13</v>
      </c>
      <c r="BO39" s="55">
        <f>SUM($AW$31+$AZ$35+$AZ$39+$AZ$49+$AW$55)</f>
        <v>13</v>
      </c>
      <c r="BP39" s="56" t="s">
        <v>21</v>
      </c>
      <c r="BQ39" s="55">
        <f>SUM($AZ$31+$AW$35+$AW$39+$AW$49+$AZ$55)</f>
        <v>0</v>
      </c>
      <c r="BR39" s="55">
        <f>SUM(BO39-BQ39)</f>
        <v>13</v>
      </c>
      <c r="BS39" s="55"/>
      <c r="BT39" s="47"/>
      <c r="BU39" s="47"/>
      <c r="BV39" s="74"/>
      <c r="BW39" s="74"/>
      <c r="BX39" s="74"/>
      <c r="BY39" s="74"/>
      <c r="BZ39" s="74"/>
      <c r="CA39" s="74"/>
      <c r="CB39" s="74"/>
      <c r="CF39" s="50"/>
      <c r="CG39" s="50"/>
      <c r="CH39" s="50"/>
    </row>
    <row r="40" spans="1:86" s="24" customFormat="1" ht="18" customHeight="1" x14ac:dyDescent="0.2">
      <c r="A40" s="4"/>
      <c r="B40" s="158">
        <v>15</v>
      </c>
      <c r="C40" s="159"/>
      <c r="D40" s="159">
        <v>1</v>
      </c>
      <c r="E40" s="159"/>
      <c r="F40" s="159"/>
      <c r="G40" s="159" t="s">
        <v>18</v>
      </c>
      <c r="H40" s="159"/>
      <c r="I40" s="159"/>
      <c r="J40" s="160">
        <f t="shared" si="3"/>
        <v>0.63680555555555551</v>
      </c>
      <c r="K40" s="160"/>
      <c r="L40" s="160"/>
      <c r="M40" s="160"/>
      <c r="N40" s="161"/>
      <c r="O40" s="162" t="str">
        <f>D17</f>
        <v>VFL Westercelle</v>
      </c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8" t="s">
        <v>22</v>
      </c>
      <c r="AF40" s="163" t="str">
        <f>D19</f>
        <v>Hamburg Eimsbütteler BC</v>
      </c>
      <c r="AG40" s="163"/>
      <c r="AH40" s="163"/>
      <c r="AI40" s="163"/>
      <c r="AJ40" s="163"/>
      <c r="AK40" s="163"/>
      <c r="AL40" s="163"/>
      <c r="AM40" s="163"/>
      <c r="AN40" s="163"/>
      <c r="AO40" s="163"/>
      <c r="AP40" s="163"/>
      <c r="AQ40" s="163"/>
      <c r="AR40" s="163"/>
      <c r="AS40" s="163"/>
      <c r="AT40" s="163"/>
      <c r="AU40" s="163"/>
      <c r="AV40" s="164"/>
      <c r="AW40" s="138">
        <v>0</v>
      </c>
      <c r="AX40" s="136"/>
      <c r="AY40" s="8"/>
      <c r="AZ40" s="136">
        <v>1</v>
      </c>
      <c r="BA40" s="137"/>
      <c r="BB40" s="138"/>
      <c r="BC40" s="139"/>
      <c r="BD40" s="21"/>
      <c r="BE40" s="47"/>
      <c r="BF40" s="51">
        <f t="shared" si="0"/>
        <v>0</v>
      </c>
      <c r="BG40" s="51" t="s">
        <v>21</v>
      </c>
      <c r="BH40" s="51">
        <f t="shared" si="1"/>
        <v>3</v>
      </c>
      <c r="BI40" s="47"/>
      <c r="BJ40" s="47"/>
      <c r="BK40" s="53"/>
      <c r="BL40" s="53"/>
      <c r="BM40" s="57" t="str">
        <f>$AG$17</f>
        <v>Rahlstedter SC</v>
      </c>
      <c r="BN40" s="55">
        <f>SUM($BH$27+$BF$35+$BF$41+$BH$47+$BF$53)</f>
        <v>11</v>
      </c>
      <c r="BO40" s="55">
        <f>SUM($AZ$27+$AW$35+$AW$41+$AZ$47+$AW$53)</f>
        <v>7</v>
      </c>
      <c r="BP40" s="56" t="s">
        <v>21</v>
      </c>
      <c r="BQ40" s="55">
        <f>SUM($AW$27+$AZ$35+$AZ$41+$AW$47+$AZ$53)</f>
        <v>1</v>
      </c>
      <c r="BR40" s="55">
        <f>SUM(BO40-BQ40)</f>
        <v>6</v>
      </c>
      <c r="BS40" s="55"/>
      <c r="BT40" s="47"/>
      <c r="BU40" s="47"/>
      <c r="BV40" s="74"/>
      <c r="BW40" s="74"/>
      <c r="BX40" s="74"/>
      <c r="BY40" s="74"/>
      <c r="BZ40" s="74"/>
      <c r="CA40" s="74"/>
      <c r="CB40" s="74"/>
      <c r="CF40" s="50"/>
      <c r="CG40" s="50"/>
      <c r="CH40" s="50"/>
    </row>
    <row r="41" spans="1:86" s="24" customFormat="1" ht="18" customHeight="1" x14ac:dyDescent="0.2">
      <c r="A41" s="4"/>
      <c r="B41" s="168">
        <v>16</v>
      </c>
      <c r="C41" s="169"/>
      <c r="D41" s="169">
        <v>2</v>
      </c>
      <c r="E41" s="169"/>
      <c r="F41" s="169"/>
      <c r="G41" s="169" t="s">
        <v>24</v>
      </c>
      <c r="H41" s="169"/>
      <c r="I41" s="169"/>
      <c r="J41" s="160">
        <v>0.63680555555555551</v>
      </c>
      <c r="K41" s="160"/>
      <c r="L41" s="160"/>
      <c r="M41" s="160"/>
      <c r="N41" s="161"/>
      <c r="O41" s="170" t="str">
        <f>AG17</f>
        <v>Rahlstedter SC</v>
      </c>
      <c r="P41" s="171"/>
      <c r="Q41" s="171"/>
      <c r="R41" s="171"/>
      <c r="S41" s="171"/>
      <c r="T41" s="171"/>
      <c r="U41" s="171"/>
      <c r="V41" s="171"/>
      <c r="W41" s="171"/>
      <c r="X41" s="171"/>
      <c r="Y41" s="171"/>
      <c r="Z41" s="171"/>
      <c r="AA41" s="171"/>
      <c r="AB41" s="171"/>
      <c r="AC41" s="171"/>
      <c r="AD41" s="171"/>
      <c r="AE41" s="39" t="s">
        <v>22</v>
      </c>
      <c r="AF41" s="171" t="str">
        <f>AG19</f>
        <v>Firat Bergen</v>
      </c>
      <c r="AG41" s="171"/>
      <c r="AH41" s="171"/>
      <c r="AI41" s="171"/>
      <c r="AJ41" s="171"/>
      <c r="AK41" s="171"/>
      <c r="AL41" s="171"/>
      <c r="AM41" s="171"/>
      <c r="AN41" s="171"/>
      <c r="AO41" s="171"/>
      <c r="AP41" s="171"/>
      <c r="AQ41" s="171"/>
      <c r="AR41" s="171"/>
      <c r="AS41" s="171"/>
      <c r="AT41" s="171"/>
      <c r="AU41" s="171"/>
      <c r="AV41" s="172"/>
      <c r="AW41" s="173">
        <v>2</v>
      </c>
      <c r="AX41" s="174"/>
      <c r="AY41" s="39"/>
      <c r="AZ41" s="174">
        <v>0</v>
      </c>
      <c r="BA41" s="175"/>
      <c r="BB41" s="173"/>
      <c r="BC41" s="176"/>
      <c r="BD41" s="21"/>
      <c r="BE41" s="47"/>
      <c r="BF41" s="51">
        <f t="shared" si="0"/>
        <v>3</v>
      </c>
      <c r="BG41" s="51" t="s">
        <v>21</v>
      </c>
      <c r="BH41" s="51">
        <f t="shared" si="1"/>
        <v>0</v>
      </c>
      <c r="BI41" s="47"/>
      <c r="BJ41" s="47"/>
      <c r="BK41" s="53"/>
      <c r="BL41" s="53"/>
      <c r="BM41" s="57" t="str">
        <f>$AG$16</f>
        <v>TSV Wolfsburg</v>
      </c>
      <c r="BN41" s="55">
        <f>SUM($BF$27+$BF$33+$BF$39+$BH$45+$BH$51)</f>
        <v>7</v>
      </c>
      <c r="BO41" s="55">
        <f>SUM($AW$27+$AW$33+$AW$39+$AZ$45+$AZ$51)</f>
        <v>2</v>
      </c>
      <c r="BP41" s="56" t="s">
        <v>21</v>
      </c>
      <c r="BQ41" s="55">
        <f>SUM($AZ$27+$AZ$33+$AZ$39+$AW$45+$AW$51)</f>
        <v>3</v>
      </c>
      <c r="BR41" s="55">
        <f>SUM(BO41-BQ41)</f>
        <v>-1</v>
      </c>
      <c r="BS41" s="55"/>
      <c r="BT41" s="47"/>
      <c r="BU41" s="47"/>
      <c r="BV41" s="74"/>
      <c r="BW41" s="74"/>
      <c r="BX41" s="74"/>
      <c r="BY41" s="74"/>
      <c r="BZ41" s="74"/>
      <c r="CA41" s="74"/>
      <c r="CB41" s="74"/>
      <c r="CF41" s="50"/>
      <c r="CG41" s="50"/>
      <c r="CH41" s="50"/>
    </row>
    <row r="42" spans="1:86" s="24" customFormat="1" ht="18" customHeight="1" x14ac:dyDescent="0.2">
      <c r="A42" s="4"/>
      <c r="B42" s="158">
        <v>17</v>
      </c>
      <c r="C42" s="159"/>
      <c r="D42" s="159">
        <v>1</v>
      </c>
      <c r="E42" s="159"/>
      <c r="F42" s="159"/>
      <c r="G42" s="159" t="s">
        <v>18</v>
      </c>
      <c r="H42" s="159"/>
      <c r="I42" s="159"/>
      <c r="J42" s="160">
        <v>0.64444444444444449</v>
      </c>
      <c r="K42" s="160"/>
      <c r="L42" s="160"/>
      <c r="M42" s="160"/>
      <c r="N42" s="161"/>
      <c r="O42" s="162" t="str">
        <f>D21</f>
        <v>SSC Hagen Ahrensburg</v>
      </c>
      <c r="P42" s="163"/>
      <c r="Q42" s="163"/>
      <c r="R42" s="163"/>
      <c r="S42" s="163"/>
      <c r="T42" s="163"/>
      <c r="U42" s="163"/>
      <c r="V42" s="163"/>
      <c r="W42" s="163"/>
      <c r="X42" s="163"/>
      <c r="Y42" s="163"/>
      <c r="Z42" s="163"/>
      <c r="AA42" s="163"/>
      <c r="AB42" s="163"/>
      <c r="AC42" s="163"/>
      <c r="AD42" s="163"/>
      <c r="AE42" s="8" t="s">
        <v>22</v>
      </c>
      <c r="AF42" s="163" t="str">
        <f>D18</f>
        <v xml:space="preserve">VFL Wolfsburg </v>
      </c>
      <c r="AG42" s="163"/>
      <c r="AH42" s="163"/>
      <c r="AI42" s="163"/>
      <c r="AJ42" s="163"/>
      <c r="AK42" s="163"/>
      <c r="AL42" s="163"/>
      <c r="AM42" s="163"/>
      <c r="AN42" s="163"/>
      <c r="AO42" s="163"/>
      <c r="AP42" s="163"/>
      <c r="AQ42" s="163"/>
      <c r="AR42" s="163"/>
      <c r="AS42" s="163"/>
      <c r="AT42" s="163"/>
      <c r="AU42" s="163"/>
      <c r="AV42" s="164"/>
      <c r="AW42" s="138">
        <v>1</v>
      </c>
      <c r="AX42" s="136"/>
      <c r="AY42" s="8"/>
      <c r="AZ42" s="136">
        <v>1</v>
      </c>
      <c r="BA42" s="137"/>
      <c r="BB42" s="138"/>
      <c r="BC42" s="139"/>
      <c r="BD42" s="21"/>
      <c r="BE42" s="47"/>
      <c r="BF42" s="51">
        <f t="shared" si="0"/>
        <v>1</v>
      </c>
      <c r="BG42" s="51" t="s">
        <v>21</v>
      </c>
      <c r="BH42" s="51">
        <f t="shared" si="1"/>
        <v>1</v>
      </c>
      <c r="BI42" s="47"/>
      <c r="BJ42" s="47"/>
      <c r="BK42" s="53"/>
      <c r="BL42" s="53"/>
      <c r="BM42" s="57" t="str">
        <f>$AG$19</f>
        <v>Firat Bergen</v>
      </c>
      <c r="BN42" s="55">
        <f>SUM($BH$29+$BF$37+$BH$41+$BF$45+$BH$55)</f>
        <v>6</v>
      </c>
      <c r="BO42" s="55">
        <f>SUM($AZ$29+$AW$37+$AZ$41+$AW$45+$AZ$55)</f>
        <v>2</v>
      </c>
      <c r="BP42" s="56" t="s">
        <v>21</v>
      </c>
      <c r="BQ42" s="55">
        <f>SUM($AW$29+$AZ$37+$AW$41+$AZ$45+$AW$55)</f>
        <v>6</v>
      </c>
      <c r="BR42" s="55">
        <f>SUM(BO42-BQ42)</f>
        <v>-4</v>
      </c>
      <c r="BS42" s="55"/>
      <c r="BT42" s="47"/>
      <c r="BU42" s="47"/>
      <c r="BV42" s="74"/>
      <c r="BW42" s="74"/>
      <c r="BX42" s="74"/>
      <c r="BY42" s="74"/>
      <c r="BZ42" s="74"/>
      <c r="CA42" s="74"/>
      <c r="CB42" s="74"/>
      <c r="CF42" s="50"/>
      <c r="CG42" s="50"/>
      <c r="CH42" s="50"/>
    </row>
    <row r="43" spans="1:86" s="24" customFormat="1" ht="18" customHeight="1" thickBot="1" x14ac:dyDescent="0.25">
      <c r="A43" s="4"/>
      <c r="B43" s="150">
        <v>18</v>
      </c>
      <c r="C43" s="151"/>
      <c r="D43" s="151">
        <v>2</v>
      </c>
      <c r="E43" s="151"/>
      <c r="F43" s="151"/>
      <c r="G43" s="151" t="s">
        <v>24</v>
      </c>
      <c r="H43" s="151"/>
      <c r="I43" s="151"/>
      <c r="J43" s="152">
        <v>0.64444444444444449</v>
      </c>
      <c r="K43" s="152"/>
      <c r="L43" s="152"/>
      <c r="M43" s="152"/>
      <c r="N43" s="153"/>
      <c r="O43" s="156" t="str">
        <f>AG21</f>
        <v>ESV Fortuna Celle II</v>
      </c>
      <c r="P43" s="157"/>
      <c r="Q43" s="157"/>
      <c r="R43" s="157"/>
      <c r="S43" s="157"/>
      <c r="T43" s="157"/>
      <c r="U43" s="157"/>
      <c r="V43" s="157"/>
      <c r="W43" s="157"/>
      <c r="X43" s="157"/>
      <c r="Y43" s="157"/>
      <c r="Z43" s="157"/>
      <c r="AA43" s="157"/>
      <c r="AB43" s="157"/>
      <c r="AC43" s="157"/>
      <c r="AD43" s="157"/>
      <c r="AE43" s="9" t="s">
        <v>22</v>
      </c>
      <c r="AF43" s="157" t="str">
        <f>AG18</f>
        <v>SV Altencelle</v>
      </c>
      <c r="AG43" s="157"/>
      <c r="AH43" s="157"/>
      <c r="AI43" s="157"/>
      <c r="AJ43" s="157"/>
      <c r="AK43" s="157"/>
      <c r="AL43" s="157"/>
      <c r="AM43" s="157"/>
      <c r="AN43" s="157"/>
      <c r="AO43" s="157"/>
      <c r="AP43" s="157"/>
      <c r="AQ43" s="157"/>
      <c r="AR43" s="157"/>
      <c r="AS43" s="157"/>
      <c r="AT43" s="157"/>
      <c r="AU43" s="157"/>
      <c r="AV43" s="165"/>
      <c r="AW43" s="154">
        <v>2</v>
      </c>
      <c r="AX43" s="166"/>
      <c r="AY43" s="9"/>
      <c r="AZ43" s="166">
        <v>2</v>
      </c>
      <c r="BA43" s="167"/>
      <c r="BB43" s="154"/>
      <c r="BC43" s="155"/>
      <c r="BD43" s="21"/>
      <c r="BE43" s="47"/>
      <c r="BF43" s="51">
        <f t="shared" si="0"/>
        <v>1</v>
      </c>
      <c r="BG43" s="51" t="s">
        <v>21</v>
      </c>
      <c r="BH43" s="51">
        <f t="shared" si="1"/>
        <v>1</v>
      </c>
      <c r="BI43" s="47"/>
      <c r="BJ43" s="47"/>
      <c r="BK43" s="53"/>
      <c r="BL43" s="53"/>
      <c r="BM43" s="54" t="str">
        <f>$AG$18</f>
        <v>SV Altencelle</v>
      </c>
      <c r="BN43" s="55">
        <f>SUM($BF$29+$BH$33+$BH$43+$BF$49+$BH$53)</f>
        <v>4</v>
      </c>
      <c r="BO43" s="55">
        <f>SUM($AW$29+$AZ$33+$AZ$43+$AW$49+$AZ$53)</f>
        <v>3</v>
      </c>
      <c r="BP43" s="56" t="s">
        <v>21</v>
      </c>
      <c r="BQ43" s="55">
        <f>SUM($AZ$29+$AW$33+$AW$43+$AZ$49+$AW$53)</f>
        <v>12</v>
      </c>
      <c r="BR43" s="55">
        <f>SUM(BO43-BQ43)</f>
        <v>-9</v>
      </c>
      <c r="BS43" s="55"/>
      <c r="BT43" s="47"/>
      <c r="BU43" s="47"/>
      <c r="BV43" s="74"/>
      <c r="BW43" s="74"/>
      <c r="BX43" s="74"/>
      <c r="BY43" s="74"/>
      <c r="BZ43" s="74"/>
      <c r="CA43" s="74"/>
      <c r="CB43" s="74"/>
      <c r="CF43" s="50"/>
      <c r="CG43" s="50"/>
      <c r="CH43" s="50"/>
    </row>
    <row r="44" spans="1:86" s="24" customFormat="1" ht="18" customHeight="1" x14ac:dyDescent="0.2">
      <c r="A44" s="4"/>
      <c r="B44" s="202">
        <v>19</v>
      </c>
      <c r="C44" s="199"/>
      <c r="D44" s="199">
        <v>1</v>
      </c>
      <c r="E44" s="199"/>
      <c r="F44" s="199"/>
      <c r="G44" s="199" t="s">
        <v>18</v>
      </c>
      <c r="H44" s="199"/>
      <c r="I44" s="199"/>
      <c r="J44" s="200">
        <f t="shared" si="3"/>
        <v>0.65208333333333335</v>
      </c>
      <c r="K44" s="200"/>
      <c r="L44" s="200"/>
      <c r="M44" s="200"/>
      <c r="N44" s="201"/>
      <c r="O44" s="180" t="str">
        <f>D19</f>
        <v>Hamburg Eimsbütteler BC</v>
      </c>
      <c r="P44" s="181"/>
      <c r="Q44" s="181"/>
      <c r="R44" s="181"/>
      <c r="S44" s="181"/>
      <c r="T44" s="181"/>
      <c r="U44" s="181"/>
      <c r="V44" s="181"/>
      <c r="W44" s="181"/>
      <c r="X44" s="181"/>
      <c r="Y44" s="181"/>
      <c r="Z44" s="181"/>
      <c r="AA44" s="181"/>
      <c r="AB44" s="181"/>
      <c r="AC44" s="181"/>
      <c r="AD44" s="181"/>
      <c r="AE44" s="16" t="s">
        <v>22</v>
      </c>
      <c r="AF44" s="181" t="str">
        <f>D16</f>
        <v>ESV Fortuna Celle I</v>
      </c>
      <c r="AG44" s="181"/>
      <c r="AH44" s="181"/>
      <c r="AI44" s="181"/>
      <c r="AJ44" s="181"/>
      <c r="AK44" s="181"/>
      <c r="AL44" s="181"/>
      <c r="AM44" s="181"/>
      <c r="AN44" s="181"/>
      <c r="AO44" s="181"/>
      <c r="AP44" s="181"/>
      <c r="AQ44" s="181"/>
      <c r="AR44" s="181"/>
      <c r="AS44" s="181"/>
      <c r="AT44" s="181"/>
      <c r="AU44" s="181"/>
      <c r="AV44" s="182"/>
      <c r="AW44" s="183">
        <v>2</v>
      </c>
      <c r="AX44" s="184"/>
      <c r="AY44" s="16"/>
      <c r="AZ44" s="184">
        <v>1</v>
      </c>
      <c r="BA44" s="185"/>
      <c r="BB44" s="183"/>
      <c r="BC44" s="197"/>
      <c r="BD44" s="21"/>
      <c r="BE44" s="47"/>
      <c r="BF44" s="51">
        <f t="shared" si="0"/>
        <v>3</v>
      </c>
      <c r="BG44" s="51" t="s">
        <v>21</v>
      </c>
      <c r="BH44" s="51">
        <f t="shared" si="1"/>
        <v>0</v>
      </c>
      <c r="BI44" s="47"/>
      <c r="BJ44" s="47"/>
      <c r="BK44" s="47"/>
      <c r="BL44" s="47"/>
      <c r="BM44" s="57" t="str">
        <f>$AG$21</f>
        <v>ESV Fortuna Celle II</v>
      </c>
      <c r="BN44" s="55">
        <f>SUM($BH$31+$BH$37+$BF$43+$BF$47+$BF$51)</f>
        <v>1</v>
      </c>
      <c r="BO44" s="55">
        <f>SUM($AZ$31+$AZ$37+$AW$43+$AW$47+$AW$51)</f>
        <v>3</v>
      </c>
      <c r="BP44" s="56" t="s">
        <v>21</v>
      </c>
      <c r="BQ44" s="55">
        <f>SUM($AW$31+$AW$37+$AZ$43+$AZ$47+$AZ$51)</f>
        <v>8</v>
      </c>
      <c r="BR44" s="55">
        <f>SUM(BO44-BQ44)</f>
        <v>-5</v>
      </c>
      <c r="BS44" s="47"/>
      <c r="BT44" s="47"/>
      <c r="BU44" s="47"/>
      <c r="BV44" s="74"/>
      <c r="BW44" s="74"/>
      <c r="BX44" s="74"/>
      <c r="BY44" s="74"/>
      <c r="BZ44" s="74"/>
      <c r="CA44" s="74"/>
      <c r="CB44" s="74"/>
      <c r="CF44" s="50"/>
      <c r="CG44" s="50"/>
      <c r="CH44" s="50"/>
    </row>
    <row r="45" spans="1:86" s="24" customFormat="1" ht="18" customHeight="1" x14ac:dyDescent="0.2">
      <c r="A45" s="4"/>
      <c r="B45" s="168">
        <v>20</v>
      </c>
      <c r="C45" s="169"/>
      <c r="D45" s="169">
        <v>2</v>
      </c>
      <c r="E45" s="169"/>
      <c r="F45" s="169"/>
      <c r="G45" s="169" t="s">
        <v>24</v>
      </c>
      <c r="H45" s="169"/>
      <c r="I45" s="169"/>
      <c r="J45" s="160">
        <v>0.65208333333333335</v>
      </c>
      <c r="K45" s="160"/>
      <c r="L45" s="160"/>
      <c r="M45" s="160"/>
      <c r="N45" s="161"/>
      <c r="O45" s="170" t="str">
        <f>AG19</f>
        <v>Firat Bergen</v>
      </c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  <c r="AB45" s="171"/>
      <c r="AC45" s="171"/>
      <c r="AD45" s="171"/>
      <c r="AE45" s="39" t="s">
        <v>22</v>
      </c>
      <c r="AF45" s="171" t="str">
        <f>AG16</f>
        <v>TSV Wolfsburg</v>
      </c>
      <c r="AG45" s="171"/>
      <c r="AH45" s="171"/>
      <c r="AI45" s="171"/>
      <c r="AJ45" s="171"/>
      <c r="AK45" s="171"/>
      <c r="AL45" s="171"/>
      <c r="AM45" s="171"/>
      <c r="AN45" s="171"/>
      <c r="AO45" s="171"/>
      <c r="AP45" s="171"/>
      <c r="AQ45" s="171"/>
      <c r="AR45" s="171"/>
      <c r="AS45" s="171"/>
      <c r="AT45" s="171"/>
      <c r="AU45" s="171"/>
      <c r="AV45" s="172"/>
      <c r="AW45" s="173">
        <v>1</v>
      </c>
      <c r="AX45" s="174"/>
      <c r="AY45" s="39"/>
      <c r="AZ45" s="174">
        <v>0</v>
      </c>
      <c r="BA45" s="175"/>
      <c r="BB45" s="173"/>
      <c r="BC45" s="176"/>
      <c r="BD45" s="21"/>
      <c r="BE45" s="47"/>
      <c r="BF45" s="51">
        <f t="shared" ref="BF45:BF55" si="4">IF(ISBLANK(AW45),"0",IF(AW45&gt;AZ45,3,IF(AW45=AZ45,1,0)))</f>
        <v>3</v>
      </c>
      <c r="BG45" s="51" t="s">
        <v>21</v>
      </c>
      <c r="BH45" s="51">
        <f t="shared" ref="BH45:BH55" si="5">IF(ISBLANK(AZ45),"0",IF(AZ45&gt;AW45,3,IF(AZ45=AW45,1,0)))</f>
        <v>0</v>
      </c>
      <c r="BI45" s="47"/>
      <c r="BJ45" s="47"/>
      <c r="BK45" s="47"/>
      <c r="BL45" s="47"/>
      <c r="BM45" s="47"/>
      <c r="BN45" s="47"/>
      <c r="BO45" s="47"/>
      <c r="BP45" s="47"/>
      <c r="BQ45" s="47"/>
      <c r="BR45" s="47"/>
      <c r="BS45" s="47"/>
      <c r="BT45" s="47"/>
      <c r="BU45" s="47"/>
      <c r="BV45" s="74"/>
      <c r="BW45" s="74"/>
      <c r="BX45" s="74"/>
      <c r="BY45" s="74"/>
      <c r="BZ45" s="74"/>
      <c r="CA45" s="74"/>
      <c r="CB45" s="74"/>
      <c r="CF45" s="50"/>
      <c r="CG45" s="50"/>
      <c r="CH45" s="50"/>
    </row>
    <row r="46" spans="1:86" s="24" customFormat="1" ht="18" customHeight="1" x14ac:dyDescent="0.2">
      <c r="A46" s="4"/>
      <c r="B46" s="158">
        <v>21</v>
      </c>
      <c r="C46" s="159"/>
      <c r="D46" s="159">
        <v>1</v>
      </c>
      <c r="E46" s="159"/>
      <c r="F46" s="159"/>
      <c r="G46" s="159" t="s">
        <v>18</v>
      </c>
      <c r="H46" s="159"/>
      <c r="I46" s="159"/>
      <c r="J46" s="160">
        <v>0.66041666666666665</v>
      </c>
      <c r="K46" s="160"/>
      <c r="L46" s="160"/>
      <c r="M46" s="160"/>
      <c r="N46" s="161"/>
      <c r="O46" s="162" t="str">
        <f>D21</f>
        <v>SSC Hagen Ahrensburg</v>
      </c>
      <c r="P46" s="163"/>
      <c r="Q46" s="163"/>
      <c r="R46" s="163"/>
      <c r="S46" s="163"/>
      <c r="T46" s="163"/>
      <c r="U46" s="163"/>
      <c r="V46" s="163"/>
      <c r="W46" s="163"/>
      <c r="X46" s="163"/>
      <c r="Y46" s="163"/>
      <c r="Z46" s="163"/>
      <c r="AA46" s="163"/>
      <c r="AB46" s="163"/>
      <c r="AC46" s="163"/>
      <c r="AD46" s="163"/>
      <c r="AE46" s="8" t="s">
        <v>22</v>
      </c>
      <c r="AF46" s="163" t="str">
        <f>D17</f>
        <v>VFL Westercelle</v>
      </c>
      <c r="AG46" s="163"/>
      <c r="AH46" s="163"/>
      <c r="AI46" s="163"/>
      <c r="AJ46" s="163"/>
      <c r="AK46" s="163"/>
      <c r="AL46" s="163"/>
      <c r="AM46" s="163"/>
      <c r="AN46" s="163"/>
      <c r="AO46" s="163"/>
      <c r="AP46" s="163"/>
      <c r="AQ46" s="163"/>
      <c r="AR46" s="163"/>
      <c r="AS46" s="163"/>
      <c r="AT46" s="163"/>
      <c r="AU46" s="163"/>
      <c r="AV46" s="164"/>
      <c r="AW46" s="138">
        <v>0</v>
      </c>
      <c r="AX46" s="136"/>
      <c r="AY46" s="8"/>
      <c r="AZ46" s="136">
        <v>0</v>
      </c>
      <c r="BA46" s="137"/>
      <c r="BB46" s="138"/>
      <c r="BC46" s="139"/>
      <c r="BD46" s="21"/>
      <c r="BE46" s="47"/>
      <c r="BF46" s="51">
        <f t="shared" si="4"/>
        <v>1</v>
      </c>
      <c r="BG46" s="51" t="s">
        <v>21</v>
      </c>
      <c r="BH46" s="51">
        <f t="shared" si="5"/>
        <v>1</v>
      </c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74"/>
      <c r="BW46" s="74"/>
      <c r="BX46" s="74"/>
      <c r="BY46" s="74"/>
      <c r="BZ46" s="74"/>
      <c r="CA46" s="74"/>
      <c r="CB46" s="74"/>
      <c r="CF46" s="50"/>
      <c r="CG46" s="50"/>
      <c r="CH46" s="50"/>
    </row>
    <row r="47" spans="1:86" s="24" customFormat="1" ht="18" customHeight="1" x14ac:dyDescent="0.2">
      <c r="A47" s="4"/>
      <c r="B47" s="168">
        <v>22</v>
      </c>
      <c r="C47" s="169"/>
      <c r="D47" s="169">
        <v>2</v>
      </c>
      <c r="E47" s="169"/>
      <c r="F47" s="169"/>
      <c r="G47" s="169" t="s">
        <v>24</v>
      </c>
      <c r="H47" s="169"/>
      <c r="I47" s="169"/>
      <c r="J47" s="160">
        <v>0.66041666666666665</v>
      </c>
      <c r="K47" s="160"/>
      <c r="L47" s="160"/>
      <c r="M47" s="160"/>
      <c r="N47" s="161"/>
      <c r="O47" s="170" t="str">
        <f>AG21</f>
        <v>ESV Fortuna Celle II</v>
      </c>
      <c r="P47" s="171"/>
      <c r="Q47" s="171"/>
      <c r="R47" s="171"/>
      <c r="S47" s="171"/>
      <c r="T47" s="171"/>
      <c r="U47" s="171"/>
      <c r="V47" s="171"/>
      <c r="W47" s="171"/>
      <c r="X47" s="171"/>
      <c r="Y47" s="171"/>
      <c r="Z47" s="171"/>
      <c r="AA47" s="171"/>
      <c r="AB47" s="171"/>
      <c r="AC47" s="171"/>
      <c r="AD47" s="171"/>
      <c r="AE47" s="39" t="s">
        <v>22</v>
      </c>
      <c r="AF47" s="171" t="str">
        <f>AG17</f>
        <v>Rahlstedter SC</v>
      </c>
      <c r="AG47" s="171"/>
      <c r="AH47" s="171"/>
      <c r="AI47" s="171"/>
      <c r="AJ47" s="171"/>
      <c r="AK47" s="171"/>
      <c r="AL47" s="171"/>
      <c r="AM47" s="171"/>
      <c r="AN47" s="171"/>
      <c r="AO47" s="171"/>
      <c r="AP47" s="171"/>
      <c r="AQ47" s="171"/>
      <c r="AR47" s="171"/>
      <c r="AS47" s="171"/>
      <c r="AT47" s="171"/>
      <c r="AU47" s="171"/>
      <c r="AV47" s="172"/>
      <c r="AW47" s="173">
        <v>1</v>
      </c>
      <c r="AX47" s="174"/>
      <c r="AY47" s="39"/>
      <c r="AZ47" s="174">
        <v>2</v>
      </c>
      <c r="BA47" s="175"/>
      <c r="BB47" s="173"/>
      <c r="BC47" s="176"/>
      <c r="BD47" s="21"/>
      <c r="BE47" s="47"/>
      <c r="BF47" s="51">
        <f t="shared" si="4"/>
        <v>0</v>
      </c>
      <c r="BG47" s="51" t="s">
        <v>21</v>
      </c>
      <c r="BH47" s="51">
        <f t="shared" si="5"/>
        <v>3</v>
      </c>
      <c r="BI47" s="47"/>
      <c r="BJ47" s="47"/>
      <c r="BK47" s="47"/>
      <c r="BL47" s="47"/>
      <c r="BM47" s="47"/>
      <c r="BN47" s="47"/>
      <c r="BO47" s="47"/>
      <c r="BP47" s="47"/>
      <c r="BQ47" s="47"/>
      <c r="BR47" s="47"/>
      <c r="BS47" s="47"/>
      <c r="BT47" s="47"/>
      <c r="BU47" s="47"/>
      <c r="BV47" s="74"/>
      <c r="BW47" s="74"/>
      <c r="BX47" s="74"/>
      <c r="BY47" s="74"/>
      <c r="BZ47" s="74"/>
      <c r="CA47" s="74"/>
      <c r="CB47" s="74"/>
      <c r="CF47" s="50"/>
      <c r="CG47" s="50"/>
      <c r="CH47" s="50"/>
    </row>
    <row r="48" spans="1:86" s="24" customFormat="1" ht="18" customHeight="1" x14ac:dyDescent="0.2">
      <c r="A48" s="4"/>
      <c r="B48" s="158">
        <v>23</v>
      </c>
      <c r="C48" s="159"/>
      <c r="D48" s="159">
        <v>1</v>
      </c>
      <c r="E48" s="159"/>
      <c r="F48" s="159"/>
      <c r="G48" s="159" t="s">
        <v>18</v>
      </c>
      <c r="H48" s="159"/>
      <c r="I48" s="159"/>
      <c r="J48" s="160">
        <v>0.66875000000000007</v>
      </c>
      <c r="K48" s="160"/>
      <c r="L48" s="160"/>
      <c r="M48" s="160"/>
      <c r="N48" s="161"/>
      <c r="O48" s="162" t="str">
        <f>D18</f>
        <v xml:space="preserve">VFL Wolfsburg </v>
      </c>
      <c r="P48" s="163"/>
      <c r="Q48" s="163"/>
      <c r="R48" s="163"/>
      <c r="S48" s="163"/>
      <c r="T48" s="163"/>
      <c r="U48" s="163"/>
      <c r="V48" s="163"/>
      <c r="W48" s="163"/>
      <c r="X48" s="163"/>
      <c r="Y48" s="163"/>
      <c r="Z48" s="163"/>
      <c r="AA48" s="163"/>
      <c r="AB48" s="163"/>
      <c r="AC48" s="163"/>
      <c r="AD48" s="163"/>
      <c r="AE48" s="8" t="s">
        <v>22</v>
      </c>
      <c r="AF48" s="163" t="str">
        <f>D20</f>
        <v>SV Nienhagen</v>
      </c>
      <c r="AG48" s="163"/>
      <c r="AH48" s="163"/>
      <c r="AI48" s="163"/>
      <c r="AJ48" s="163"/>
      <c r="AK48" s="163"/>
      <c r="AL48" s="163"/>
      <c r="AM48" s="163"/>
      <c r="AN48" s="163"/>
      <c r="AO48" s="163"/>
      <c r="AP48" s="163"/>
      <c r="AQ48" s="163"/>
      <c r="AR48" s="163"/>
      <c r="AS48" s="163"/>
      <c r="AT48" s="163"/>
      <c r="AU48" s="163"/>
      <c r="AV48" s="164"/>
      <c r="AW48" s="138">
        <v>3</v>
      </c>
      <c r="AX48" s="136"/>
      <c r="AY48" s="8"/>
      <c r="AZ48" s="136">
        <v>0</v>
      </c>
      <c r="BA48" s="137"/>
      <c r="BB48" s="138"/>
      <c r="BC48" s="139"/>
      <c r="BD48" s="21"/>
      <c r="BE48" s="47"/>
      <c r="BF48" s="51">
        <f t="shared" si="4"/>
        <v>3</v>
      </c>
      <c r="BG48" s="51" t="s">
        <v>21</v>
      </c>
      <c r="BH48" s="51">
        <f t="shared" si="5"/>
        <v>0</v>
      </c>
      <c r="BI48" s="47"/>
      <c r="BJ48" s="47"/>
      <c r="BK48" s="47"/>
      <c r="BL48" s="47"/>
      <c r="BM48" s="47"/>
      <c r="BN48" s="47"/>
      <c r="BO48" s="47"/>
      <c r="BP48" s="47"/>
      <c r="BQ48" s="47"/>
      <c r="BR48" s="47"/>
      <c r="BS48" s="47"/>
      <c r="BT48" s="47"/>
      <c r="BU48" s="47"/>
      <c r="BV48" s="74"/>
      <c r="BW48" s="74"/>
      <c r="BX48" s="74"/>
      <c r="BY48" s="74"/>
      <c r="BZ48" s="74"/>
      <c r="CA48" s="74"/>
      <c r="CB48" s="74"/>
      <c r="CF48" s="50"/>
      <c r="CG48" s="50"/>
      <c r="CH48" s="50"/>
    </row>
    <row r="49" spans="1:86" s="24" customFormat="1" ht="18" customHeight="1" thickBot="1" x14ac:dyDescent="0.25">
      <c r="A49" s="4"/>
      <c r="B49" s="150">
        <v>24</v>
      </c>
      <c r="C49" s="151"/>
      <c r="D49" s="151">
        <v>2</v>
      </c>
      <c r="E49" s="151"/>
      <c r="F49" s="151"/>
      <c r="G49" s="151" t="s">
        <v>24</v>
      </c>
      <c r="H49" s="151"/>
      <c r="I49" s="151"/>
      <c r="J49" s="152">
        <v>0.66875000000000007</v>
      </c>
      <c r="K49" s="152"/>
      <c r="L49" s="152"/>
      <c r="M49" s="152"/>
      <c r="N49" s="153"/>
      <c r="O49" s="156" t="str">
        <f>AG18</f>
        <v>SV Altencelle</v>
      </c>
      <c r="P49" s="157"/>
      <c r="Q49" s="157"/>
      <c r="R49" s="157"/>
      <c r="S49" s="157"/>
      <c r="T49" s="157"/>
      <c r="U49" s="157"/>
      <c r="V49" s="157"/>
      <c r="W49" s="157"/>
      <c r="X49" s="157"/>
      <c r="Y49" s="157"/>
      <c r="Z49" s="157"/>
      <c r="AA49" s="157"/>
      <c r="AB49" s="157"/>
      <c r="AC49" s="157"/>
      <c r="AD49" s="157"/>
      <c r="AE49" s="9" t="s">
        <v>22</v>
      </c>
      <c r="AF49" s="157" t="str">
        <f>AG20</f>
        <v>Walddörfer SV</v>
      </c>
      <c r="AG49" s="157"/>
      <c r="AH49" s="157"/>
      <c r="AI49" s="157"/>
      <c r="AJ49" s="157"/>
      <c r="AK49" s="157"/>
      <c r="AL49" s="157"/>
      <c r="AM49" s="157"/>
      <c r="AN49" s="157"/>
      <c r="AO49" s="157"/>
      <c r="AP49" s="157"/>
      <c r="AQ49" s="157"/>
      <c r="AR49" s="157"/>
      <c r="AS49" s="157"/>
      <c r="AT49" s="157"/>
      <c r="AU49" s="157"/>
      <c r="AV49" s="165"/>
      <c r="AW49" s="154">
        <v>0</v>
      </c>
      <c r="AX49" s="166"/>
      <c r="AY49" s="9"/>
      <c r="AZ49" s="166">
        <v>6</v>
      </c>
      <c r="BA49" s="167"/>
      <c r="BB49" s="154"/>
      <c r="BC49" s="155"/>
      <c r="BD49" s="21"/>
      <c r="BE49" s="47"/>
      <c r="BF49" s="51">
        <f t="shared" si="4"/>
        <v>0</v>
      </c>
      <c r="BG49" s="51" t="s">
        <v>21</v>
      </c>
      <c r="BH49" s="51">
        <f t="shared" si="5"/>
        <v>3</v>
      </c>
      <c r="BI49" s="47"/>
      <c r="BJ49" s="47"/>
      <c r="BK49" s="47"/>
      <c r="BL49" s="47"/>
      <c r="BM49" s="47"/>
      <c r="BN49" s="47"/>
      <c r="BO49" s="47"/>
      <c r="BP49" s="47"/>
      <c r="BQ49" s="47"/>
      <c r="BR49" s="47"/>
      <c r="BS49" s="47"/>
      <c r="BT49" s="47"/>
      <c r="BU49" s="47"/>
      <c r="BV49" s="74"/>
      <c r="BW49" s="74"/>
      <c r="BX49" s="74"/>
      <c r="BY49" s="74"/>
      <c r="BZ49" s="74"/>
      <c r="CA49" s="74"/>
      <c r="CB49" s="74"/>
      <c r="CF49" s="50"/>
      <c r="CG49" s="50"/>
      <c r="CH49" s="50"/>
    </row>
    <row r="50" spans="1:86" s="24" customFormat="1" ht="18" customHeight="1" x14ac:dyDescent="0.2">
      <c r="A50" s="4"/>
      <c r="B50" s="202">
        <v>25</v>
      </c>
      <c r="C50" s="199"/>
      <c r="D50" s="199">
        <v>1</v>
      </c>
      <c r="E50" s="199"/>
      <c r="F50" s="199"/>
      <c r="G50" s="199" t="s">
        <v>18</v>
      </c>
      <c r="H50" s="199"/>
      <c r="I50" s="199"/>
      <c r="J50" s="200">
        <v>0.67638888888888893</v>
      </c>
      <c r="K50" s="200"/>
      <c r="L50" s="200"/>
      <c r="M50" s="200"/>
      <c r="N50" s="201"/>
      <c r="O50" s="180" t="str">
        <f>D21</f>
        <v>SSC Hagen Ahrensburg</v>
      </c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6" t="s">
        <v>22</v>
      </c>
      <c r="AF50" s="181" t="str">
        <f>D16</f>
        <v>ESV Fortuna Celle I</v>
      </c>
      <c r="AG50" s="181"/>
      <c r="AH50" s="181"/>
      <c r="AI50" s="181"/>
      <c r="AJ50" s="181"/>
      <c r="AK50" s="181"/>
      <c r="AL50" s="181"/>
      <c r="AM50" s="181"/>
      <c r="AN50" s="181"/>
      <c r="AO50" s="181"/>
      <c r="AP50" s="181"/>
      <c r="AQ50" s="181"/>
      <c r="AR50" s="181"/>
      <c r="AS50" s="181"/>
      <c r="AT50" s="181"/>
      <c r="AU50" s="181"/>
      <c r="AV50" s="182"/>
      <c r="AW50" s="183">
        <v>1</v>
      </c>
      <c r="AX50" s="184"/>
      <c r="AY50" s="16"/>
      <c r="AZ50" s="184">
        <v>0</v>
      </c>
      <c r="BA50" s="185"/>
      <c r="BB50" s="183"/>
      <c r="BC50" s="197"/>
      <c r="BD50" s="21"/>
      <c r="BE50" s="47"/>
      <c r="BF50" s="51">
        <f t="shared" si="4"/>
        <v>3</v>
      </c>
      <c r="BG50" s="51" t="s">
        <v>21</v>
      </c>
      <c r="BH50" s="51">
        <f t="shared" si="5"/>
        <v>0</v>
      </c>
      <c r="BI50" s="47"/>
      <c r="BJ50" s="47"/>
      <c r="BK50" s="47"/>
      <c r="BL50" s="47"/>
      <c r="BM50" s="47"/>
      <c r="BN50" s="47"/>
      <c r="BO50" s="47"/>
      <c r="BP50" s="47"/>
      <c r="BQ50" s="47"/>
      <c r="BR50" s="47"/>
      <c r="BS50" s="47"/>
      <c r="BT50" s="47"/>
      <c r="BU50" s="47"/>
      <c r="BV50" s="74"/>
      <c r="BW50" s="74"/>
      <c r="BX50" s="74"/>
      <c r="BY50" s="74"/>
      <c r="BZ50" s="74"/>
      <c r="CA50" s="74"/>
      <c r="CB50" s="74"/>
      <c r="CF50" s="50"/>
      <c r="CG50" s="50"/>
      <c r="CH50" s="50"/>
    </row>
    <row r="51" spans="1:86" s="24" customFormat="1" ht="18" customHeight="1" x14ac:dyDescent="0.2">
      <c r="A51" s="4"/>
      <c r="B51" s="168">
        <v>26</v>
      </c>
      <c r="C51" s="169"/>
      <c r="D51" s="169">
        <v>2</v>
      </c>
      <c r="E51" s="169"/>
      <c r="F51" s="169"/>
      <c r="G51" s="169" t="s">
        <v>24</v>
      </c>
      <c r="H51" s="169"/>
      <c r="I51" s="169"/>
      <c r="J51" s="160">
        <v>0.67638888888888893</v>
      </c>
      <c r="K51" s="160"/>
      <c r="L51" s="160"/>
      <c r="M51" s="160"/>
      <c r="N51" s="161"/>
      <c r="O51" s="170" t="str">
        <f>AG21</f>
        <v>ESV Fortuna Celle II</v>
      </c>
      <c r="P51" s="171"/>
      <c r="Q51" s="171"/>
      <c r="R51" s="171"/>
      <c r="S51" s="171"/>
      <c r="T51" s="171"/>
      <c r="U51" s="171"/>
      <c r="V51" s="171"/>
      <c r="W51" s="171"/>
      <c r="X51" s="171"/>
      <c r="Y51" s="171"/>
      <c r="Z51" s="171"/>
      <c r="AA51" s="171"/>
      <c r="AB51" s="171"/>
      <c r="AC51" s="171"/>
      <c r="AD51" s="171"/>
      <c r="AE51" s="39" t="s">
        <v>22</v>
      </c>
      <c r="AF51" s="171" t="str">
        <f>AG16</f>
        <v>TSV Wolfsburg</v>
      </c>
      <c r="AG51" s="171"/>
      <c r="AH51" s="171"/>
      <c r="AI51" s="171"/>
      <c r="AJ51" s="171"/>
      <c r="AK51" s="171"/>
      <c r="AL51" s="171"/>
      <c r="AM51" s="171"/>
      <c r="AN51" s="171"/>
      <c r="AO51" s="171"/>
      <c r="AP51" s="171"/>
      <c r="AQ51" s="171"/>
      <c r="AR51" s="171"/>
      <c r="AS51" s="171"/>
      <c r="AT51" s="171"/>
      <c r="AU51" s="171"/>
      <c r="AV51" s="172"/>
      <c r="AW51" s="173">
        <v>0</v>
      </c>
      <c r="AX51" s="174"/>
      <c r="AY51" s="39"/>
      <c r="AZ51" s="174">
        <v>1</v>
      </c>
      <c r="BA51" s="175"/>
      <c r="BB51" s="173"/>
      <c r="BC51" s="176"/>
      <c r="BD51" s="21"/>
      <c r="BE51" s="47"/>
      <c r="BF51" s="51">
        <f t="shared" si="4"/>
        <v>0</v>
      </c>
      <c r="BG51" s="51" t="s">
        <v>21</v>
      </c>
      <c r="BH51" s="51">
        <f t="shared" si="5"/>
        <v>3</v>
      </c>
      <c r="BI51" s="47"/>
      <c r="BJ51" s="47"/>
      <c r="BK51" s="47"/>
      <c r="BL51" s="47"/>
      <c r="BM51" s="47"/>
      <c r="BN51" s="47"/>
      <c r="BO51" s="47"/>
      <c r="BP51" s="47"/>
      <c r="BQ51" s="47"/>
      <c r="BR51" s="47"/>
      <c r="BS51" s="47"/>
      <c r="BT51" s="47"/>
      <c r="BU51" s="47"/>
      <c r="BV51" s="74"/>
      <c r="BW51" s="74"/>
      <c r="BX51" s="74"/>
      <c r="BY51" s="74"/>
      <c r="BZ51" s="74"/>
      <c r="CA51" s="74"/>
      <c r="CB51" s="74"/>
      <c r="CF51" s="50"/>
      <c r="CG51" s="50"/>
      <c r="CH51" s="50"/>
    </row>
    <row r="52" spans="1:86" s="24" customFormat="1" ht="18" customHeight="1" x14ac:dyDescent="0.2">
      <c r="A52" s="4"/>
      <c r="B52" s="158">
        <v>27</v>
      </c>
      <c r="C52" s="159"/>
      <c r="D52" s="159">
        <v>1</v>
      </c>
      <c r="E52" s="159"/>
      <c r="F52" s="159"/>
      <c r="G52" s="159" t="s">
        <v>18</v>
      </c>
      <c r="H52" s="159"/>
      <c r="I52" s="159"/>
      <c r="J52" s="160">
        <v>0.68402777777777779</v>
      </c>
      <c r="K52" s="160"/>
      <c r="L52" s="160"/>
      <c r="M52" s="160"/>
      <c r="N52" s="161"/>
      <c r="O52" s="162" t="str">
        <f>D17</f>
        <v>VFL Westercelle</v>
      </c>
      <c r="P52" s="163"/>
      <c r="Q52" s="163"/>
      <c r="R52" s="163"/>
      <c r="S52" s="163"/>
      <c r="T52" s="163"/>
      <c r="U52" s="163"/>
      <c r="V52" s="163"/>
      <c r="W52" s="163"/>
      <c r="X52" s="163"/>
      <c r="Y52" s="163"/>
      <c r="Z52" s="163"/>
      <c r="AA52" s="163"/>
      <c r="AB52" s="163"/>
      <c r="AC52" s="163"/>
      <c r="AD52" s="163"/>
      <c r="AE52" s="8" t="s">
        <v>22</v>
      </c>
      <c r="AF52" s="163" t="str">
        <f>D18</f>
        <v xml:space="preserve">VFL Wolfsburg </v>
      </c>
      <c r="AG52" s="163"/>
      <c r="AH52" s="163"/>
      <c r="AI52" s="163"/>
      <c r="AJ52" s="163"/>
      <c r="AK52" s="163"/>
      <c r="AL52" s="163"/>
      <c r="AM52" s="163"/>
      <c r="AN52" s="163"/>
      <c r="AO52" s="163"/>
      <c r="AP52" s="163"/>
      <c r="AQ52" s="163"/>
      <c r="AR52" s="163"/>
      <c r="AS52" s="163"/>
      <c r="AT52" s="163"/>
      <c r="AU52" s="163"/>
      <c r="AV52" s="164"/>
      <c r="AW52" s="138">
        <v>0</v>
      </c>
      <c r="AX52" s="136"/>
      <c r="AY52" s="8"/>
      <c r="AZ52" s="136">
        <v>0</v>
      </c>
      <c r="BA52" s="137"/>
      <c r="BB52" s="138"/>
      <c r="BC52" s="139"/>
      <c r="BD52" s="21"/>
      <c r="BE52" s="47"/>
      <c r="BF52" s="51">
        <f t="shared" si="4"/>
        <v>1</v>
      </c>
      <c r="BG52" s="51" t="s">
        <v>21</v>
      </c>
      <c r="BH52" s="51">
        <f t="shared" si="5"/>
        <v>1</v>
      </c>
      <c r="BI52" s="47"/>
      <c r="BJ52" s="47"/>
      <c r="BK52" s="47"/>
      <c r="BL52" s="47"/>
      <c r="BM52" s="47"/>
      <c r="BN52" s="47"/>
      <c r="BO52" s="47"/>
      <c r="BP52" s="47"/>
      <c r="BQ52" s="47"/>
      <c r="BR52" s="47"/>
      <c r="BS52" s="47"/>
      <c r="BT52" s="47"/>
      <c r="BU52" s="47"/>
      <c r="BV52" s="74"/>
      <c r="BW52" s="74"/>
      <c r="BX52" s="74"/>
      <c r="BY52" s="74"/>
      <c r="BZ52" s="74"/>
      <c r="CA52" s="74"/>
      <c r="CB52" s="74"/>
      <c r="CF52" s="50"/>
      <c r="CG52" s="50"/>
      <c r="CH52" s="50"/>
    </row>
    <row r="53" spans="1:86" s="24" customFormat="1" ht="18" customHeight="1" x14ac:dyDescent="0.2">
      <c r="A53" s="4"/>
      <c r="B53" s="168">
        <v>28</v>
      </c>
      <c r="C53" s="169"/>
      <c r="D53" s="169">
        <v>2</v>
      </c>
      <c r="E53" s="169"/>
      <c r="F53" s="169"/>
      <c r="G53" s="169" t="s">
        <v>24</v>
      </c>
      <c r="H53" s="169"/>
      <c r="I53" s="169"/>
      <c r="J53" s="160">
        <v>0.68402777777777779</v>
      </c>
      <c r="K53" s="160"/>
      <c r="L53" s="160"/>
      <c r="M53" s="160"/>
      <c r="N53" s="161"/>
      <c r="O53" s="170" t="str">
        <f>AG17</f>
        <v>Rahlstedter SC</v>
      </c>
      <c r="P53" s="171"/>
      <c r="Q53" s="171"/>
      <c r="R53" s="171"/>
      <c r="S53" s="171"/>
      <c r="T53" s="171"/>
      <c r="U53" s="171"/>
      <c r="V53" s="171"/>
      <c r="W53" s="171"/>
      <c r="X53" s="171"/>
      <c r="Y53" s="171"/>
      <c r="Z53" s="171"/>
      <c r="AA53" s="171"/>
      <c r="AB53" s="171"/>
      <c r="AC53" s="171"/>
      <c r="AD53" s="171"/>
      <c r="AE53" s="39" t="s">
        <v>22</v>
      </c>
      <c r="AF53" s="171" t="str">
        <f>AG18</f>
        <v>SV Altencelle</v>
      </c>
      <c r="AG53" s="171"/>
      <c r="AH53" s="171"/>
      <c r="AI53" s="171"/>
      <c r="AJ53" s="171"/>
      <c r="AK53" s="171"/>
      <c r="AL53" s="171"/>
      <c r="AM53" s="171"/>
      <c r="AN53" s="171"/>
      <c r="AO53" s="171"/>
      <c r="AP53" s="171"/>
      <c r="AQ53" s="171"/>
      <c r="AR53" s="171"/>
      <c r="AS53" s="171"/>
      <c r="AT53" s="171"/>
      <c r="AU53" s="171"/>
      <c r="AV53" s="172"/>
      <c r="AW53" s="173">
        <v>3</v>
      </c>
      <c r="AX53" s="174"/>
      <c r="AY53" s="39"/>
      <c r="AZ53" s="174">
        <v>0</v>
      </c>
      <c r="BA53" s="175"/>
      <c r="BB53" s="173"/>
      <c r="BC53" s="176"/>
      <c r="BD53" s="21"/>
      <c r="BE53" s="47"/>
      <c r="BF53" s="51">
        <f t="shared" si="4"/>
        <v>3</v>
      </c>
      <c r="BG53" s="51" t="s">
        <v>21</v>
      </c>
      <c r="BH53" s="51">
        <f t="shared" si="5"/>
        <v>0</v>
      </c>
      <c r="BI53" s="47"/>
      <c r="BJ53" s="47"/>
      <c r="BK53" s="47"/>
      <c r="BL53" s="47"/>
      <c r="BM53" s="47"/>
      <c r="BN53" s="47"/>
      <c r="BO53" s="47"/>
      <c r="BP53" s="47"/>
      <c r="BQ53" s="47"/>
      <c r="BR53" s="47"/>
      <c r="BS53" s="47"/>
      <c r="BT53" s="47"/>
      <c r="BU53" s="47"/>
      <c r="BV53" s="74"/>
      <c r="BW53" s="74"/>
      <c r="BX53" s="74"/>
      <c r="BY53" s="74"/>
      <c r="BZ53" s="74"/>
      <c r="CA53" s="74"/>
      <c r="CB53" s="74"/>
      <c r="CF53" s="50"/>
      <c r="CG53" s="50"/>
      <c r="CH53" s="50"/>
    </row>
    <row r="54" spans="1:86" s="24" customFormat="1" ht="18" customHeight="1" x14ac:dyDescent="0.2">
      <c r="A54" s="4"/>
      <c r="B54" s="158">
        <v>29</v>
      </c>
      <c r="C54" s="159"/>
      <c r="D54" s="159">
        <v>1</v>
      </c>
      <c r="E54" s="159"/>
      <c r="F54" s="159"/>
      <c r="G54" s="159" t="s">
        <v>18</v>
      </c>
      <c r="H54" s="159"/>
      <c r="I54" s="159"/>
      <c r="J54" s="160">
        <f t="shared" si="3"/>
        <v>0.69166666666666665</v>
      </c>
      <c r="K54" s="160"/>
      <c r="L54" s="160"/>
      <c r="M54" s="160"/>
      <c r="N54" s="161"/>
      <c r="O54" s="162" t="str">
        <f>D20</f>
        <v>SV Nienhagen</v>
      </c>
      <c r="P54" s="163"/>
      <c r="Q54" s="163"/>
      <c r="R54" s="163"/>
      <c r="S54" s="163"/>
      <c r="T54" s="163"/>
      <c r="U54" s="163"/>
      <c r="V54" s="163"/>
      <c r="W54" s="163"/>
      <c r="X54" s="163"/>
      <c r="Y54" s="163"/>
      <c r="Z54" s="163"/>
      <c r="AA54" s="163"/>
      <c r="AB54" s="163"/>
      <c r="AC54" s="163"/>
      <c r="AD54" s="163"/>
      <c r="AE54" s="8" t="s">
        <v>22</v>
      </c>
      <c r="AF54" s="163" t="str">
        <f>D19</f>
        <v>Hamburg Eimsbütteler BC</v>
      </c>
      <c r="AG54" s="163"/>
      <c r="AH54" s="163"/>
      <c r="AI54" s="163"/>
      <c r="AJ54" s="163"/>
      <c r="AK54" s="163"/>
      <c r="AL54" s="163"/>
      <c r="AM54" s="163"/>
      <c r="AN54" s="163"/>
      <c r="AO54" s="163"/>
      <c r="AP54" s="163"/>
      <c r="AQ54" s="163"/>
      <c r="AR54" s="163"/>
      <c r="AS54" s="163"/>
      <c r="AT54" s="163"/>
      <c r="AU54" s="163"/>
      <c r="AV54" s="164"/>
      <c r="AW54" s="138">
        <v>1</v>
      </c>
      <c r="AX54" s="136"/>
      <c r="AY54" s="8"/>
      <c r="AZ54" s="136">
        <v>1</v>
      </c>
      <c r="BA54" s="137"/>
      <c r="BB54" s="138"/>
      <c r="BC54" s="139"/>
      <c r="BD54" s="21"/>
      <c r="BE54" s="47"/>
      <c r="BF54" s="51">
        <f t="shared" si="4"/>
        <v>1</v>
      </c>
      <c r="BG54" s="51" t="s">
        <v>21</v>
      </c>
      <c r="BH54" s="51">
        <f t="shared" si="5"/>
        <v>1</v>
      </c>
      <c r="BI54" s="47"/>
      <c r="BJ54" s="47"/>
      <c r="BK54" s="47"/>
      <c r="BL54" s="47"/>
      <c r="BM54" s="47"/>
      <c r="BN54" s="47"/>
      <c r="BO54" s="47"/>
      <c r="BP54" s="47"/>
      <c r="BQ54" s="47"/>
      <c r="BR54" s="47"/>
      <c r="BS54" s="47"/>
      <c r="BT54" s="47"/>
      <c r="BU54" s="47"/>
      <c r="BV54" s="74"/>
      <c r="BW54" s="74"/>
      <c r="BX54" s="74"/>
      <c r="BY54" s="74"/>
      <c r="BZ54" s="74"/>
      <c r="CA54" s="74"/>
      <c r="CB54" s="74"/>
      <c r="CF54" s="50"/>
      <c r="CG54" s="50"/>
      <c r="CH54" s="50"/>
    </row>
    <row r="55" spans="1:86" s="23" customFormat="1" ht="18" customHeight="1" thickBot="1" x14ac:dyDescent="0.25">
      <c r="A55"/>
      <c r="B55" s="150">
        <v>30</v>
      </c>
      <c r="C55" s="151"/>
      <c r="D55" s="151">
        <v>2</v>
      </c>
      <c r="E55" s="151"/>
      <c r="F55" s="151"/>
      <c r="G55" s="151" t="s">
        <v>24</v>
      </c>
      <c r="H55" s="151"/>
      <c r="I55" s="151"/>
      <c r="J55" s="152">
        <v>0.69166666666666676</v>
      </c>
      <c r="K55" s="152"/>
      <c r="L55" s="152"/>
      <c r="M55" s="152"/>
      <c r="N55" s="153"/>
      <c r="O55" s="156" t="str">
        <f>AG20</f>
        <v>Walddörfer SV</v>
      </c>
      <c r="P55" s="157"/>
      <c r="Q55" s="157"/>
      <c r="R55" s="157"/>
      <c r="S55" s="157"/>
      <c r="T55" s="157"/>
      <c r="U55" s="157"/>
      <c r="V55" s="157"/>
      <c r="W55" s="157"/>
      <c r="X55" s="157"/>
      <c r="Y55" s="157"/>
      <c r="Z55" s="157"/>
      <c r="AA55" s="157"/>
      <c r="AB55" s="157"/>
      <c r="AC55" s="157"/>
      <c r="AD55" s="157"/>
      <c r="AE55" s="9" t="s">
        <v>22</v>
      </c>
      <c r="AF55" s="157" t="str">
        <f>AG19</f>
        <v>Firat Bergen</v>
      </c>
      <c r="AG55" s="157"/>
      <c r="AH55" s="157"/>
      <c r="AI55" s="157"/>
      <c r="AJ55" s="157"/>
      <c r="AK55" s="157"/>
      <c r="AL55" s="157"/>
      <c r="AM55" s="157"/>
      <c r="AN55" s="157"/>
      <c r="AO55" s="157"/>
      <c r="AP55" s="157"/>
      <c r="AQ55" s="157"/>
      <c r="AR55" s="157"/>
      <c r="AS55" s="157"/>
      <c r="AT55" s="157"/>
      <c r="AU55" s="157"/>
      <c r="AV55" s="165"/>
      <c r="AW55" s="154">
        <v>3</v>
      </c>
      <c r="AX55" s="166"/>
      <c r="AY55" s="9"/>
      <c r="AZ55" s="166">
        <v>0</v>
      </c>
      <c r="BA55" s="167"/>
      <c r="BB55" s="154"/>
      <c r="BC55" s="155"/>
      <c r="BD55" s="22"/>
      <c r="BE55" s="40"/>
      <c r="BF55" s="51">
        <f t="shared" si="4"/>
        <v>3</v>
      </c>
      <c r="BG55" s="51" t="s">
        <v>21</v>
      </c>
      <c r="BH55" s="51">
        <f t="shared" si="5"/>
        <v>0</v>
      </c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71"/>
      <c r="BW55" s="71"/>
      <c r="BX55" s="71"/>
      <c r="BY55" s="71"/>
      <c r="BZ55" s="71"/>
      <c r="CA55" s="71"/>
      <c r="CB55" s="71"/>
      <c r="CF55" s="42"/>
      <c r="CG55" s="42"/>
      <c r="CH55" s="42"/>
    </row>
    <row r="56" spans="1:86" s="23" customFormat="1" ht="18" customHeight="1" x14ac:dyDescent="0.2">
      <c r="A56"/>
      <c r="B56" s="66"/>
      <c r="C56" s="66"/>
      <c r="D56" s="66"/>
      <c r="E56" s="66"/>
      <c r="F56" s="66"/>
      <c r="G56" s="66"/>
      <c r="H56" s="66"/>
      <c r="I56" s="66"/>
      <c r="J56" s="67"/>
      <c r="K56" s="67"/>
      <c r="L56" s="67"/>
      <c r="M56" s="67"/>
      <c r="N56" s="67"/>
      <c r="O56" s="64"/>
      <c r="P56" s="64"/>
      <c r="Q56" s="64"/>
      <c r="R56" s="64"/>
      <c r="S56" s="64"/>
      <c r="T56" s="64"/>
      <c r="U56" s="64"/>
      <c r="V56" s="64"/>
      <c r="W56" s="64"/>
      <c r="X56" s="64"/>
      <c r="Y56" s="64"/>
      <c r="Z56" s="64"/>
      <c r="AA56" s="64"/>
      <c r="AB56" s="64"/>
      <c r="AC56" s="64"/>
      <c r="AD56" s="64"/>
      <c r="AE56" s="65"/>
      <c r="AF56" s="64"/>
      <c r="AG56" s="64"/>
      <c r="AH56" s="64"/>
      <c r="AI56" s="64"/>
      <c r="AJ56" s="64"/>
      <c r="AK56" s="64"/>
      <c r="AL56" s="64"/>
      <c r="AM56" s="64"/>
      <c r="AN56" s="64"/>
      <c r="AO56" s="64"/>
      <c r="AP56" s="64"/>
      <c r="AQ56" s="64"/>
      <c r="AR56" s="64"/>
      <c r="AS56" s="64"/>
      <c r="AT56" s="64"/>
      <c r="AU56" s="64"/>
      <c r="AV56" s="64"/>
      <c r="AW56" s="65"/>
      <c r="AX56" s="65"/>
      <c r="AY56" s="65"/>
      <c r="AZ56" s="65"/>
      <c r="BA56" s="65"/>
      <c r="BB56" s="65"/>
      <c r="BC56" s="65"/>
      <c r="BD56" s="22"/>
      <c r="BE56" s="40"/>
      <c r="BF56" s="51"/>
      <c r="BG56" s="51"/>
      <c r="BH56" s="51"/>
      <c r="BI56" s="40"/>
      <c r="BJ56" s="40"/>
      <c r="BK56" s="40"/>
      <c r="BL56" s="40"/>
      <c r="BM56" s="40"/>
      <c r="BN56" s="40"/>
      <c r="BO56" s="40"/>
      <c r="BP56" s="40"/>
      <c r="BQ56" s="40"/>
      <c r="BR56" s="40"/>
      <c r="BS56" s="40"/>
      <c r="BT56" s="40"/>
      <c r="BU56" s="40"/>
      <c r="BV56" s="71"/>
      <c r="BW56" s="71"/>
      <c r="BX56" s="71"/>
      <c r="BY56" s="71"/>
      <c r="BZ56" s="71"/>
      <c r="CA56" s="71"/>
      <c r="CB56" s="71"/>
      <c r="CF56" s="42"/>
      <c r="CG56" s="42"/>
      <c r="CH56" s="42"/>
    </row>
    <row r="57" spans="1:86" s="23" customFormat="1" ht="33" x14ac:dyDescent="0.2">
      <c r="A57"/>
      <c r="B57" s="193" t="str">
        <f>$A$2</f>
        <v>ESV Fortuna Celle e.V. 1934</v>
      </c>
      <c r="C57" s="193"/>
      <c r="D57" s="193"/>
      <c r="E57" s="193"/>
      <c r="F57" s="193"/>
      <c r="G57" s="193"/>
      <c r="H57" s="193"/>
      <c r="I57" s="193"/>
      <c r="J57" s="193"/>
      <c r="K57" s="193"/>
      <c r="L57" s="193"/>
      <c r="M57" s="193"/>
      <c r="N57" s="193"/>
      <c r="O57" s="193"/>
      <c r="P57" s="193"/>
      <c r="Q57" s="193"/>
      <c r="R57" s="193"/>
      <c r="S57" s="193"/>
      <c r="T57" s="193"/>
      <c r="U57" s="193"/>
      <c r="V57" s="193"/>
      <c r="W57" s="193"/>
      <c r="X57" s="193"/>
      <c r="Y57" s="193"/>
      <c r="Z57" s="193"/>
      <c r="AA57" s="193"/>
      <c r="AB57" s="193"/>
      <c r="AC57" s="193"/>
      <c r="AD57" s="193"/>
      <c r="AE57" s="193"/>
      <c r="AF57" s="193"/>
      <c r="AG57" s="193"/>
      <c r="AH57" s="193"/>
      <c r="AI57" s="193"/>
      <c r="AJ57" s="193"/>
      <c r="AK57" s="193"/>
      <c r="AL57" s="193"/>
      <c r="AM57" s="193"/>
      <c r="AN57" s="193"/>
      <c r="AO57" s="193"/>
      <c r="AP57" s="193"/>
      <c r="AQ57" s="193"/>
      <c r="AR57" s="193"/>
      <c r="AS57" s="193"/>
      <c r="AT57" s="193"/>
      <c r="AU57" s="193"/>
      <c r="AV57" s="193"/>
      <c r="AW57" s="193"/>
      <c r="AX57" s="193"/>
      <c r="AY57" s="193"/>
      <c r="AZ57" s="193"/>
      <c r="BA57" s="193"/>
      <c r="BB57" s="193"/>
      <c r="BC57" s="193"/>
      <c r="BD57" s="22"/>
      <c r="BE57" s="40"/>
      <c r="BF57" s="51"/>
      <c r="BG57" s="51"/>
      <c r="BH57" s="51"/>
      <c r="BI57" s="40"/>
      <c r="BJ57" s="40"/>
      <c r="BK57" s="40"/>
      <c r="BL57" s="40"/>
      <c r="BM57" s="40"/>
      <c r="BN57" s="40"/>
      <c r="BO57" s="40"/>
      <c r="BP57" s="40"/>
      <c r="BQ57" s="40"/>
      <c r="BR57" s="40"/>
      <c r="BS57" s="40"/>
      <c r="BT57" s="40"/>
      <c r="BU57" s="40"/>
      <c r="BV57" s="71"/>
      <c r="BW57" s="71"/>
      <c r="BX57" s="71"/>
      <c r="BY57" s="71"/>
      <c r="BZ57" s="71"/>
      <c r="CA57" s="71"/>
      <c r="CB57" s="71"/>
      <c r="CF57" s="42"/>
      <c r="CG57" s="42"/>
      <c r="CH57" s="42"/>
    </row>
    <row r="58" spans="1:86" s="23" customFormat="1" ht="27" x14ac:dyDescent="0.5">
      <c r="A58"/>
      <c r="B58" s="186" t="str">
        <f>$A$3</f>
        <v>3. Fortuna - Cup</v>
      </c>
      <c r="C58" s="186"/>
      <c r="D58" s="186"/>
      <c r="E58" s="186"/>
      <c r="F58" s="186"/>
      <c r="G58" s="186"/>
      <c r="H58" s="186"/>
      <c r="I58" s="186"/>
      <c r="J58" s="186"/>
      <c r="K58" s="186"/>
      <c r="L58" s="186"/>
      <c r="M58" s="186"/>
      <c r="N58" s="186"/>
      <c r="O58" s="186"/>
      <c r="P58" s="186"/>
      <c r="Q58" s="186"/>
      <c r="R58" s="186"/>
      <c r="S58" s="186"/>
      <c r="T58" s="186"/>
      <c r="U58" s="186"/>
      <c r="V58" s="186"/>
      <c r="W58" s="186"/>
      <c r="X58" s="186"/>
      <c r="Y58" s="186"/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AY58" s="186"/>
      <c r="AZ58" s="186"/>
      <c r="BA58" s="186"/>
      <c r="BB58" s="186"/>
      <c r="BC58" s="186"/>
      <c r="BD58" s="22"/>
      <c r="BE58" s="40"/>
      <c r="BF58" s="51"/>
      <c r="BG58" s="51"/>
      <c r="BH58" s="51"/>
      <c r="BI58" s="40"/>
      <c r="BJ58" s="40"/>
      <c r="BK58" s="40"/>
      <c r="BL58" s="40"/>
      <c r="BM58" s="40"/>
      <c r="BN58" s="40"/>
      <c r="BO58" s="40"/>
      <c r="BP58" s="40"/>
      <c r="BQ58" s="40"/>
      <c r="BR58" s="40"/>
      <c r="BS58" s="40"/>
      <c r="BT58" s="40"/>
      <c r="BU58" s="40"/>
      <c r="BV58" s="71"/>
      <c r="BW58" s="71"/>
      <c r="BX58" s="71"/>
      <c r="BY58" s="71"/>
      <c r="BZ58" s="71"/>
      <c r="CA58" s="71"/>
      <c r="CB58" s="71"/>
      <c r="CF58" s="42"/>
      <c r="CG58" s="42"/>
      <c r="CH58" s="42"/>
    </row>
    <row r="59" spans="1:86" s="23" customFormat="1" ht="2.25" customHeight="1" x14ac:dyDescent="0.2">
      <c r="A59"/>
      <c r="B59" s="66"/>
      <c r="C59" s="66"/>
      <c r="D59" s="66"/>
      <c r="E59" s="66"/>
      <c r="F59" s="66"/>
      <c r="G59" s="66"/>
      <c r="H59" s="66"/>
      <c r="I59" s="66"/>
      <c r="J59" s="67"/>
      <c r="K59" s="67"/>
      <c r="L59" s="67"/>
      <c r="M59" s="67"/>
      <c r="N59" s="67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  <c r="AE59" s="65"/>
      <c r="AF59" s="64"/>
      <c r="AG59" s="64"/>
      <c r="AH59" s="64"/>
      <c r="AI59" s="64"/>
      <c r="AJ59" s="64"/>
      <c r="AK59" s="64"/>
      <c r="AL59" s="64"/>
      <c r="AM59" s="64"/>
      <c r="AN59" s="64"/>
      <c r="AO59" s="64"/>
      <c r="AP59" s="64"/>
      <c r="AQ59" s="64"/>
      <c r="AR59" s="64"/>
      <c r="AS59" s="64"/>
      <c r="AT59" s="64"/>
      <c r="AU59" s="64"/>
      <c r="AV59" s="64"/>
      <c r="AW59" s="65"/>
      <c r="AX59" s="65"/>
      <c r="AY59" s="65"/>
      <c r="AZ59" s="65"/>
      <c r="BA59" s="65"/>
      <c r="BB59" s="65"/>
      <c r="BC59" s="65"/>
      <c r="BD59" s="22"/>
      <c r="BE59" s="40"/>
      <c r="BF59" s="51"/>
      <c r="BG59" s="51"/>
      <c r="BH59" s="51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71"/>
      <c r="BW59" s="71"/>
      <c r="BX59" s="71"/>
      <c r="BY59" s="71"/>
      <c r="BZ59" s="71"/>
      <c r="CA59" s="71"/>
      <c r="CB59" s="71"/>
      <c r="CF59" s="42"/>
      <c r="CG59" s="42"/>
      <c r="CH59" s="42"/>
    </row>
    <row r="60" spans="1:86" s="23" customFormat="1" x14ac:dyDescent="0.2">
      <c r="A60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 s="25"/>
      <c r="BE60" s="40"/>
      <c r="BF60" s="40"/>
      <c r="BG60" s="40"/>
      <c r="BH60" s="40"/>
      <c r="BI60" s="40"/>
      <c r="BJ60" s="40"/>
      <c r="BK60" s="40"/>
      <c r="BL60" s="40"/>
      <c r="BM60" s="40"/>
      <c r="BN60" s="40"/>
      <c r="BO60" s="40"/>
      <c r="BP60" s="40"/>
      <c r="BQ60" s="40"/>
      <c r="BR60" s="40"/>
      <c r="BS60" s="40"/>
      <c r="BT60" s="40"/>
      <c r="BU60" s="40"/>
      <c r="BV60" s="71"/>
      <c r="BW60" s="71"/>
      <c r="BX60" s="71"/>
      <c r="BY60" s="71"/>
      <c r="BZ60" s="71"/>
      <c r="CA60" s="71"/>
      <c r="CB60" s="71"/>
      <c r="CF60" s="42"/>
      <c r="CG60" s="42"/>
      <c r="CH60" s="42"/>
    </row>
    <row r="61" spans="1:86" s="23" customFormat="1" x14ac:dyDescent="0.2">
      <c r="A61"/>
      <c r="B61" s="1" t="s">
        <v>29</v>
      </c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  <c r="S61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E61" s="40"/>
      <c r="BF61" s="40"/>
      <c r="BG61" s="40"/>
      <c r="BH61" s="40"/>
      <c r="BI61" s="40"/>
      <c r="BJ61" s="40"/>
      <c r="BK61" s="40"/>
      <c r="BL61" s="40"/>
      <c r="BM61" s="40"/>
      <c r="BN61" s="40"/>
      <c r="BO61" s="40"/>
      <c r="BP61" s="40"/>
      <c r="BQ61" s="40"/>
      <c r="BR61" s="40"/>
      <c r="BS61" s="40"/>
      <c r="BT61" s="40"/>
      <c r="BU61" s="40"/>
      <c r="BV61" s="71"/>
      <c r="BW61" s="71"/>
      <c r="BX61" s="71"/>
      <c r="BY61" s="71"/>
      <c r="BZ61" s="71"/>
      <c r="CA61" s="71"/>
      <c r="CB61" s="71"/>
      <c r="CF61" s="42"/>
      <c r="CG61" s="42"/>
      <c r="CH61" s="42"/>
    </row>
    <row r="62" spans="1:86" s="23" customFormat="1" ht="6" customHeight="1" thickBot="1" x14ac:dyDescent="0.25">
      <c r="A62"/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E62" s="40"/>
      <c r="BF62" s="40"/>
      <c r="BG62" s="40"/>
      <c r="BH62" s="40"/>
      <c r="BI62" s="40"/>
      <c r="BJ62" s="40"/>
      <c r="BK62" s="40"/>
      <c r="BL62" s="40"/>
      <c r="BM62" s="40"/>
      <c r="BN62" s="40"/>
      <c r="BO62" s="40"/>
      <c r="BP62" s="40"/>
      <c r="BQ62" s="40"/>
      <c r="BR62" s="40"/>
      <c r="BS62" s="40"/>
      <c r="BT62" s="40"/>
      <c r="BU62" s="40"/>
      <c r="BV62" s="71"/>
      <c r="BW62" s="71"/>
      <c r="BX62" s="71"/>
      <c r="BY62" s="71"/>
      <c r="BZ62" s="71"/>
      <c r="CA62" s="71"/>
      <c r="CB62" s="71"/>
      <c r="CF62" s="42"/>
      <c r="CG62" s="42"/>
      <c r="CH62" s="42"/>
    </row>
    <row r="63" spans="1:86" s="10" customFormat="1" ht="13.5" customHeight="1" thickBot="1" x14ac:dyDescent="0.25">
      <c r="B63" s="140" t="s">
        <v>14</v>
      </c>
      <c r="C63" s="141"/>
      <c r="D63" s="141"/>
      <c r="E63" s="141"/>
      <c r="F63" s="141"/>
      <c r="G63" s="141"/>
      <c r="H63" s="141"/>
      <c r="I63" s="141"/>
      <c r="J63" s="141"/>
      <c r="K63" s="141"/>
      <c r="L63" s="141"/>
      <c r="M63" s="141"/>
      <c r="N63" s="141"/>
      <c r="O63" s="142"/>
      <c r="P63" s="140" t="s">
        <v>26</v>
      </c>
      <c r="Q63" s="141"/>
      <c r="R63" s="142"/>
      <c r="S63" s="140" t="s">
        <v>27</v>
      </c>
      <c r="T63" s="141"/>
      <c r="U63" s="141"/>
      <c r="V63" s="141"/>
      <c r="W63" s="142"/>
      <c r="X63" s="140" t="s">
        <v>28</v>
      </c>
      <c r="Y63" s="141"/>
      <c r="Z63" s="142"/>
      <c r="AA63" s="11"/>
      <c r="AB63" s="11"/>
      <c r="AC63" s="11"/>
      <c r="AD63" s="11"/>
      <c r="AE63" s="140" t="s">
        <v>15</v>
      </c>
      <c r="AF63" s="141"/>
      <c r="AG63" s="141"/>
      <c r="AH63" s="141"/>
      <c r="AI63" s="141"/>
      <c r="AJ63" s="141"/>
      <c r="AK63" s="141"/>
      <c r="AL63" s="141"/>
      <c r="AM63" s="141"/>
      <c r="AN63" s="141"/>
      <c r="AO63" s="141"/>
      <c r="AP63" s="141"/>
      <c r="AQ63" s="141"/>
      <c r="AR63" s="142"/>
      <c r="AS63" s="140" t="s">
        <v>26</v>
      </c>
      <c r="AT63" s="141"/>
      <c r="AU63" s="142"/>
      <c r="AV63" s="140" t="s">
        <v>27</v>
      </c>
      <c r="AW63" s="141"/>
      <c r="AX63" s="141"/>
      <c r="AY63" s="141"/>
      <c r="AZ63" s="142"/>
      <c r="BA63" s="140" t="s">
        <v>28</v>
      </c>
      <c r="BB63" s="141"/>
      <c r="BC63" s="142"/>
      <c r="BE63" s="58"/>
      <c r="BF63" s="58"/>
      <c r="BG63" s="58"/>
      <c r="BH63" s="58"/>
      <c r="BI63" s="58"/>
      <c r="BJ63" s="58"/>
      <c r="BK63" s="58"/>
      <c r="BL63" s="58"/>
      <c r="BM63" s="58"/>
      <c r="BN63" s="58"/>
      <c r="BO63" s="58"/>
      <c r="BP63" s="58"/>
      <c r="BQ63" s="58"/>
      <c r="BR63" s="58"/>
      <c r="BS63" s="58"/>
      <c r="BT63" s="58"/>
      <c r="BU63" s="58"/>
      <c r="BV63" s="75"/>
      <c r="BW63" s="75"/>
      <c r="BX63" s="75"/>
      <c r="BY63" s="75"/>
      <c r="BZ63" s="75"/>
      <c r="CA63" s="75"/>
      <c r="CB63" s="75"/>
      <c r="CF63" s="59"/>
      <c r="CG63" s="59"/>
      <c r="CH63" s="59"/>
    </row>
    <row r="64" spans="1:86" s="23" customFormat="1" x14ac:dyDescent="0.2">
      <c r="A64"/>
      <c r="B64" s="126" t="s">
        <v>9</v>
      </c>
      <c r="C64" s="127"/>
      <c r="D64" s="128" t="str">
        <f t="shared" ref="D64:D69" si="6">BM32</f>
        <v>Hamburg Eimsbütteler BC</v>
      </c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30"/>
      <c r="P64" s="146">
        <f t="shared" ref="P64:P69" si="7">BN32</f>
        <v>11</v>
      </c>
      <c r="Q64" s="147"/>
      <c r="R64" s="148"/>
      <c r="S64" s="127">
        <f t="shared" ref="S64:S69" si="8">BO32</f>
        <v>6</v>
      </c>
      <c r="T64" s="127"/>
      <c r="U64" s="12" t="s">
        <v>21</v>
      </c>
      <c r="V64" s="127">
        <f t="shared" ref="V64:V69" si="9">BQ32</f>
        <v>3</v>
      </c>
      <c r="W64" s="127"/>
      <c r="X64" s="187">
        <f t="shared" ref="X64:X69" si="10">BR32</f>
        <v>3</v>
      </c>
      <c r="Y64" s="188"/>
      <c r="Z64" s="189"/>
      <c r="AA64" s="4"/>
      <c r="AB64" s="4"/>
      <c r="AC64" s="4"/>
      <c r="AD64" s="4"/>
      <c r="AE64" s="126" t="s">
        <v>9</v>
      </c>
      <c r="AF64" s="127"/>
      <c r="AG64" s="128" t="str">
        <f t="shared" ref="AG64:AG69" si="11">BM39</f>
        <v>Walddörfer SV</v>
      </c>
      <c r="AH64" s="129"/>
      <c r="AI64" s="129"/>
      <c r="AJ64" s="129"/>
      <c r="AK64" s="129"/>
      <c r="AL64" s="129"/>
      <c r="AM64" s="129"/>
      <c r="AN64" s="129"/>
      <c r="AO64" s="129"/>
      <c r="AP64" s="129"/>
      <c r="AQ64" s="129"/>
      <c r="AR64" s="130"/>
      <c r="AS64" s="146">
        <f t="shared" ref="AS64:AS69" si="12">BN39</f>
        <v>13</v>
      </c>
      <c r="AT64" s="147"/>
      <c r="AU64" s="148"/>
      <c r="AV64" s="127">
        <f t="shared" ref="AV64:AV69" si="13">BO39</f>
        <v>13</v>
      </c>
      <c r="AW64" s="127"/>
      <c r="AX64" s="12" t="s">
        <v>21</v>
      </c>
      <c r="AY64" s="127">
        <f t="shared" ref="AY64:AY69" si="14">BQ39</f>
        <v>0</v>
      </c>
      <c r="AZ64" s="127"/>
      <c r="BA64" s="187">
        <f t="shared" ref="BA64:BA69" si="15">BR39</f>
        <v>13</v>
      </c>
      <c r="BB64" s="188"/>
      <c r="BC64" s="189"/>
      <c r="BE64" s="40"/>
      <c r="BF64" s="40"/>
      <c r="BG64" s="40"/>
      <c r="BH64" s="40"/>
      <c r="BI64" s="40"/>
      <c r="BJ64" s="40"/>
      <c r="BK64" s="40"/>
      <c r="BL64" s="40"/>
      <c r="BM64" s="40"/>
      <c r="BN64" s="40"/>
      <c r="BO64" s="40"/>
      <c r="BP64" s="40"/>
      <c r="BQ64" s="40"/>
      <c r="BR64" s="40"/>
      <c r="BS64" s="40"/>
      <c r="BT64" s="40"/>
      <c r="BU64" s="40"/>
      <c r="BV64" s="71"/>
      <c r="BW64" s="71"/>
      <c r="BX64" s="71"/>
      <c r="BY64" s="71"/>
      <c r="BZ64" s="71"/>
      <c r="CA64" s="71"/>
      <c r="CB64" s="71"/>
      <c r="CF64" s="42"/>
      <c r="CG64" s="42"/>
      <c r="CH64" s="42"/>
    </row>
    <row r="65" spans="1:107" s="23" customFormat="1" x14ac:dyDescent="0.2">
      <c r="A65"/>
      <c r="B65" s="131" t="s">
        <v>10</v>
      </c>
      <c r="C65" s="132"/>
      <c r="D65" s="133" t="str">
        <f t="shared" si="6"/>
        <v xml:space="preserve">VFL Wolfsburg </v>
      </c>
      <c r="E65" s="134"/>
      <c r="F65" s="134"/>
      <c r="G65" s="134"/>
      <c r="H65" s="134"/>
      <c r="I65" s="134"/>
      <c r="J65" s="134"/>
      <c r="K65" s="134"/>
      <c r="L65" s="134"/>
      <c r="M65" s="134"/>
      <c r="N65" s="134"/>
      <c r="O65" s="135"/>
      <c r="P65" s="143">
        <f t="shared" si="7"/>
        <v>7</v>
      </c>
      <c r="Q65" s="144"/>
      <c r="R65" s="145"/>
      <c r="S65" s="132">
        <f t="shared" si="8"/>
        <v>5</v>
      </c>
      <c r="T65" s="132"/>
      <c r="U65" s="13" t="s">
        <v>21</v>
      </c>
      <c r="V65" s="132">
        <f t="shared" si="9"/>
        <v>2</v>
      </c>
      <c r="W65" s="132"/>
      <c r="X65" s="177">
        <f t="shared" si="10"/>
        <v>3</v>
      </c>
      <c r="Y65" s="178"/>
      <c r="Z65" s="179"/>
      <c r="AA65" s="4"/>
      <c r="AB65" s="4"/>
      <c r="AC65" s="4"/>
      <c r="AD65" s="4"/>
      <c r="AE65" s="131" t="s">
        <v>10</v>
      </c>
      <c r="AF65" s="132"/>
      <c r="AG65" s="133" t="str">
        <f t="shared" si="11"/>
        <v>Rahlstedter SC</v>
      </c>
      <c r="AH65" s="134"/>
      <c r="AI65" s="134"/>
      <c r="AJ65" s="134"/>
      <c r="AK65" s="134"/>
      <c r="AL65" s="134"/>
      <c r="AM65" s="134"/>
      <c r="AN65" s="134"/>
      <c r="AO65" s="134"/>
      <c r="AP65" s="134"/>
      <c r="AQ65" s="134"/>
      <c r="AR65" s="135"/>
      <c r="AS65" s="143">
        <f t="shared" si="12"/>
        <v>11</v>
      </c>
      <c r="AT65" s="144"/>
      <c r="AU65" s="145"/>
      <c r="AV65" s="132">
        <f t="shared" si="13"/>
        <v>7</v>
      </c>
      <c r="AW65" s="132"/>
      <c r="AX65" s="13" t="s">
        <v>21</v>
      </c>
      <c r="AY65" s="132">
        <f t="shared" si="14"/>
        <v>1</v>
      </c>
      <c r="AZ65" s="132"/>
      <c r="BA65" s="177">
        <f t="shared" si="15"/>
        <v>6</v>
      </c>
      <c r="BB65" s="178"/>
      <c r="BC65" s="179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/>
      <c r="BQ65" s="40"/>
      <c r="BR65" s="40"/>
      <c r="BS65" s="40"/>
      <c r="BT65" s="40"/>
      <c r="BU65" s="40"/>
      <c r="BV65" s="71"/>
      <c r="BW65" s="71"/>
      <c r="BX65" s="71"/>
      <c r="BY65" s="71"/>
      <c r="BZ65" s="71"/>
      <c r="CA65" s="71"/>
      <c r="CB65" s="71"/>
      <c r="CF65" s="42"/>
      <c r="CG65" s="42"/>
      <c r="CH65" s="42"/>
    </row>
    <row r="66" spans="1:107" s="23" customFormat="1" x14ac:dyDescent="0.2">
      <c r="A66"/>
      <c r="B66" s="131" t="s">
        <v>11</v>
      </c>
      <c r="C66" s="132"/>
      <c r="D66" s="133" t="str">
        <f t="shared" si="6"/>
        <v>ESV Fortuna Celle I</v>
      </c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5"/>
      <c r="P66" s="143">
        <f t="shared" si="7"/>
        <v>7</v>
      </c>
      <c r="Q66" s="144"/>
      <c r="R66" s="145"/>
      <c r="S66" s="132">
        <f t="shared" si="8"/>
        <v>3</v>
      </c>
      <c r="T66" s="132"/>
      <c r="U66" s="13" t="s">
        <v>21</v>
      </c>
      <c r="V66" s="132">
        <f t="shared" si="9"/>
        <v>3</v>
      </c>
      <c r="W66" s="132"/>
      <c r="X66" s="177">
        <f t="shared" si="10"/>
        <v>0</v>
      </c>
      <c r="Y66" s="178"/>
      <c r="Z66" s="179"/>
      <c r="AA66" s="4"/>
      <c r="AB66" s="4"/>
      <c r="AC66" s="4"/>
      <c r="AD66" s="4"/>
      <c r="AE66" s="131" t="s">
        <v>11</v>
      </c>
      <c r="AF66" s="132"/>
      <c r="AG66" s="133" t="str">
        <f t="shared" si="11"/>
        <v>TSV Wolfsburg</v>
      </c>
      <c r="AH66" s="134"/>
      <c r="AI66" s="134"/>
      <c r="AJ66" s="134"/>
      <c r="AK66" s="134"/>
      <c r="AL66" s="134"/>
      <c r="AM66" s="134"/>
      <c r="AN66" s="134"/>
      <c r="AO66" s="134"/>
      <c r="AP66" s="134"/>
      <c r="AQ66" s="134"/>
      <c r="AR66" s="135"/>
      <c r="AS66" s="143">
        <f t="shared" si="12"/>
        <v>7</v>
      </c>
      <c r="AT66" s="144"/>
      <c r="AU66" s="145"/>
      <c r="AV66" s="132">
        <f t="shared" si="13"/>
        <v>2</v>
      </c>
      <c r="AW66" s="132"/>
      <c r="AX66" s="13" t="s">
        <v>21</v>
      </c>
      <c r="AY66" s="132">
        <f t="shared" si="14"/>
        <v>3</v>
      </c>
      <c r="AZ66" s="132"/>
      <c r="BA66" s="177">
        <f t="shared" si="15"/>
        <v>-1</v>
      </c>
      <c r="BB66" s="178"/>
      <c r="BC66" s="179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/>
      <c r="BQ66" s="40"/>
      <c r="BR66" s="40"/>
      <c r="BS66" s="40"/>
      <c r="BT66" s="40"/>
      <c r="BU66" s="40"/>
      <c r="BV66" s="71"/>
      <c r="BW66" s="71"/>
      <c r="BX66" s="71"/>
      <c r="BY66" s="71"/>
      <c r="BZ66" s="71"/>
      <c r="CA66" s="71"/>
      <c r="CB66" s="71"/>
      <c r="CF66" s="42"/>
      <c r="CG66" s="42"/>
      <c r="CH66" s="42"/>
    </row>
    <row r="67" spans="1:107" s="23" customFormat="1" x14ac:dyDescent="0.2">
      <c r="A67"/>
      <c r="B67" s="131" t="s">
        <v>12</v>
      </c>
      <c r="C67" s="132"/>
      <c r="D67" s="133" t="str">
        <f t="shared" si="6"/>
        <v>SSC Hagen Ahrensburg</v>
      </c>
      <c r="E67" s="134"/>
      <c r="F67" s="134"/>
      <c r="G67" s="134"/>
      <c r="H67" s="134"/>
      <c r="I67" s="134"/>
      <c r="J67" s="134"/>
      <c r="K67" s="134"/>
      <c r="L67" s="134"/>
      <c r="M67" s="134"/>
      <c r="N67" s="134"/>
      <c r="O67" s="135"/>
      <c r="P67" s="143">
        <f t="shared" si="7"/>
        <v>6</v>
      </c>
      <c r="Q67" s="144"/>
      <c r="R67" s="145"/>
      <c r="S67" s="132">
        <f t="shared" si="8"/>
        <v>2</v>
      </c>
      <c r="T67" s="132"/>
      <c r="U67" s="13" t="s">
        <v>21</v>
      </c>
      <c r="V67" s="132">
        <f t="shared" si="9"/>
        <v>2</v>
      </c>
      <c r="W67" s="132"/>
      <c r="X67" s="177">
        <f t="shared" si="10"/>
        <v>0</v>
      </c>
      <c r="Y67" s="178"/>
      <c r="Z67" s="179"/>
      <c r="AA67" s="4"/>
      <c r="AB67" s="4"/>
      <c r="AC67" s="4"/>
      <c r="AD67" s="4"/>
      <c r="AE67" s="131" t="s">
        <v>12</v>
      </c>
      <c r="AF67" s="132"/>
      <c r="AG67" s="133" t="str">
        <f t="shared" si="11"/>
        <v>Firat Bergen</v>
      </c>
      <c r="AH67" s="134"/>
      <c r="AI67" s="134"/>
      <c r="AJ67" s="134"/>
      <c r="AK67" s="134"/>
      <c r="AL67" s="134"/>
      <c r="AM67" s="134"/>
      <c r="AN67" s="134"/>
      <c r="AO67" s="134"/>
      <c r="AP67" s="134"/>
      <c r="AQ67" s="134"/>
      <c r="AR67" s="135"/>
      <c r="AS67" s="143">
        <f t="shared" si="12"/>
        <v>6</v>
      </c>
      <c r="AT67" s="144"/>
      <c r="AU67" s="145"/>
      <c r="AV67" s="132">
        <f t="shared" si="13"/>
        <v>2</v>
      </c>
      <c r="AW67" s="132"/>
      <c r="AX67" s="13" t="s">
        <v>21</v>
      </c>
      <c r="AY67" s="132">
        <f t="shared" si="14"/>
        <v>6</v>
      </c>
      <c r="AZ67" s="132"/>
      <c r="BA67" s="177">
        <f t="shared" si="15"/>
        <v>-4</v>
      </c>
      <c r="BB67" s="178"/>
      <c r="BC67" s="179"/>
      <c r="BE67" s="40"/>
      <c r="BF67" s="40"/>
      <c r="BG67" s="40"/>
      <c r="BH67" s="40"/>
      <c r="BI67" s="40"/>
      <c r="BJ67" s="40"/>
      <c r="BK67" s="40"/>
      <c r="BL67" s="40"/>
      <c r="BM67" s="40"/>
      <c r="BN67" s="40"/>
      <c r="BO67" s="40"/>
      <c r="BP67" s="40"/>
      <c r="BQ67" s="40"/>
      <c r="BR67" s="40"/>
      <c r="BS67" s="40"/>
      <c r="BT67" s="40"/>
      <c r="BU67" s="40"/>
      <c r="BV67" s="71"/>
      <c r="BW67" s="71"/>
      <c r="BX67" s="71"/>
      <c r="BY67" s="71"/>
      <c r="BZ67" s="71"/>
      <c r="CA67" s="71"/>
      <c r="CB67" s="71"/>
      <c r="CF67" s="42"/>
      <c r="CG67" s="42"/>
      <c r="CH67" s="42"/>
    </row>
    <row r="68" spans="1:107" s="23" customFormat="1" x14ac:dyDescent="0.2">
      <c r="A68"/>
      <c r="B68" s="131" t="s">
        <v>13</v>
      </c>
      <c r="C68" s="132"/>
      <c r="D68" s="133" t="str">
        <f t="shared" si="6"/>
        <v>VFL Westercelle</v>
      </c>
      <c r="E68" s="134"/>
      <c r="F68" s="134"/>
      <c r="G68" s="134"/>
      <c r="H68" s="134"/>
      <c r="I68" s="134"/>
      <c r="J68" s="134"/>
      <c r="K68" s="134"/>
      <c r="L68" s="134"/>
      <c r="M68" s="134"/>
      <c r="N68" s="134"/>
      <c r="O68" s="135"/>
      <c r="P68" s="143">
        <f t="shared" si="7"/>
        <v>5</v>
      </c>
      <c r="Q68" s="144"/>
      <c r="R68" s="145"/>
      <c r="S68" s="132">
        <f t="shared" si="8"/>
        <v>1</v>
      </c>
      <c r="T68" s="132"/>
      <c r="U68" s="13" t="s">
        <v>21</v>
      </c>
      <c r="V68" s="132">
        <f t="shared" si="9"/>
        <v>2</v>
      </c>
      <c r="W68" s="132"/>
      <c r="X68" s="177">
        <f t="shared" si="10"/>
        <v>-1</v>
      </c>
      <c r="Y68" s="178"/>
      <c r="Z68" s="179"/>
      <c r="AA68" s="4"/>
      <c r="AB68" s="4"/>
      <c r="AC68" s="4"/>
      <c r="AD68" s="4"/>
      <c r="AE68" s="131" t="s">
        <v>13</v>
      </c>
      <c r="AF68" s="132"/>
      <c r="AG68" s="133" t="str">
        <f t="shared" si="11"/>
        <v>SV Altencelle</v>
      </c>
      <c r="AH68" s="134"/>
      <c r="AI68" s="134"/>
      <c r="AJ68" s="134"/>
      <c r="AK68" s="134"/>
      <c r="AL68" s="134"/>
      <c r="AM68" s="134"/>
      <c r="AN68" s="134"/>
      <c r="AO68" s="134"/>
      <c r="AP68" s="134"/>
      <c r="AQ68" s="134"/>
      <c r="AR68" s="135"/>
      <c r="AS68" s="143">
        <f t="shared" si="12"/>
        <v>4</v>
      </c>
      <c r="AT68" s="144"/>
      <c r="AU68" s="145"/>
      <c r="AV68" s="132">
        <f t="shared" si="13"/>
        <v>3</v>
      </c>
      <c r="AW68" s="132"/>
      <c r="AX68" s="13" t="s">
        <v>21</v>
      </c>
      <c r="AY68" s="132">
        <f t="shared" si="14"/>
        <v>12</v>
      </c>
      <c r="AZ68" s="132"/>
      <c r="BA68" s="177">
        <f t="shared" si="15"/>
        <v>-9</v>
      </c>
      <c r="BB68" s="178"/>
      <c r="BC68" s="179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/>
      <c r="BQ68" s="40"/>
      <c r="BR68" s="40"/>
      <c r="BS68" s="40"/>
      <c r="BT68" s="40"/>
      <c r="BU68" s="40"/>
      <c r="BV68" s="71"/>
      <c r="BW68" s="71"/>
      <c r="BX68" s="71"/>
      <c r="BY68" s="71"/>
      <c r="BZ68" s="71"/>
      <c r="CA68" s="71"/>
      <c r="CB68" s="71"/>
      <c r="CF68" s="42"/>
      <c r="CG68" s="42"/>
      <c r="CH68" s="42"/>
    </row>
    <row r="69" spans="1:107" s="23" customFormat="1" ht="13.5" thickBot="1" x14ac:dyDescent="0.25">
      <c r="A69"/>
      <c r="B69" s="103" t="s">
        <v>40</v>
      </c>
      <c r="C69" s="104"/>
      <c r="D69" s="105" t="str">
        <f t="shared" si="6"/>
        <v>SV Nienhagen</v>
      </c>
      <c r="E69" s="106"/>
      <c r="F69" s="106"/>
      <c r="G69" s="106"/>
      <c r="H69" s="106"/>
      <c r="I69" s="106"/>
      <c r="J69" s="106"/>
      <c r="K69" s="106"/>
      <c r="L69" s="106"/>
      <c r="M69" s="106"/>
      <c r="N69" s="106"/>
      <c r="O69" s="107"/>
      <c r="P69" s="100">
        <f t="shared" si="7"/>
        <v>2</v>
      </c>
      <c r="Q69" s="101"/>
      <c r="R69" s="102"/>
      <c r="S69" s="96">
        <f t="shared" si="8"/>
        <v>1</v>
      </c>
      <c r="T69" s="96"/>
      <c r="U69" s="14" t="s">
        <v>21</v>
      </c>
      <c r="V69" s="96">
        <f t="shared" si="9"/>
        <v>6</v>
      </c>
      <c r="W69" s="96"/>
      <c r="X69" s="97">
        <f t="shared" si="10"/>
        <v>-5</v>
      </c>
      <c r="Y69" s="98"/>
      <c r="Z69" s="99"/>
      <c r="AA69" s="4"/>
      <c r="AB69" s="4"/>
      <c r="AC69" s="4"/>
      <c r="AD69" s="4"/>
      <c r="AE69" s="103" t="s">
        <v>40</v>
      </c>
      <c r="AF69" s="104"/>
      <c r="AG69" s="105" t="str">
        <f t="shared" si="11"/>
        <v>ESV Fortuna Celle II</v>
      </c>
      <c r="AH69" s="106"/>
      <c r="AI69" s="106"/>
      <c r="AJ69" s="106"/>
      <c r="AK69" s="106"/>
      <c r="AL69" s="106"/>
      <c r="AM69" s="106"/>
      <c r="AN69" s="106"/>
      <c r="AO69" s="106"/>
      <c r="AP69" s="106"/>
      <c r="AQ69" s="106"/>
      <c r="AR69" s="107"/>
      <c r="AS69" s="100">
        <f t="shared" si="12"/>
        <v>1</v>
      </c>
      <c r="AT69" s="101"/>
      <c r="AU69" s="102"/>
      <c r="AV69" s="96">
        <f t="shared" si="13"/>
        <v>3</v>
      </c>
      <c r="AW69" s="96"/>
      <c r="AX69" s="14" t="s">
        <v>21</v>
      </c>
      <c r="AY69" s="96">
        <f t="shared" si="14"/>
        <v>8</v>
      </c>
      <c r="AZ69" s="96"/>
      <c r="BA69" s="97">
        <f t="shared" si="15"/>
        <v>-5</v>
      </c>
      <c r="BB69" s="98"/>
      <c r="BC69" s="99"/>
      <c r="BD69" s="25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/>
      <c r="BQ69" s="40"/>
      <c r="BR69" s="40"/>
      <c r="BS69" s="40"/>
      <c r="BT69" s="40"/>
      <c r="BU69" s="40"/>
      <c r="BV69" s="71"/>
      <c r="BW69" s="71"/>
      <c r="BX69" s="71"/>
      <c r="BY69" s="71"/>
      <c r="BZ69" s="71"/>
      <c r="CA69" s="71"/>
      <c r="CB69" s="71"/>
      <c r="CF69" s="42"/>
      <c r="CG69" s="42"/>
      <c r="CH69" s="42"/>
    </row>
    <row r="70" spans="1:107" s="23" customFormat="1" ht="6.75" customHeight="1" x14ac:dyDescent="0.2">
      <c r="A70"/>
      <c r="B70"/>
      <c r="C70"/>
      <c r="D70"/>
      <c r="E70"/>
      <c r="F70"/>
      <c r="G70"/>
      <c r="H70"/>
      <c r="I70"/>
      <c r="J70"/>
      <c r="K70"/>
      <c r="L70"/>
      <c r="M70"/>
      <c r="N70"/>
      <c r="O70"/>
      <c r="P70"/>
      <c r="Q70"/>
      <c r="R70"/>
      <c r="S70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  <c r="AL70"/>
      <c r="AM70"/>
      <c r="AN70"/>
      <c r="AO70"/>
      <c r="AP70"/>
      <c r="AQ70"/>
      <c r="AR70"/>
      <c r="AS70"/>
      <c r="AT70"/>
      <c r="AU70"/>
      <c r="AV70"/>
      <c r="AW70"/>
      <c r="AX70"/>
      <c r="AY70"/>
      <c r="AZ70"/>
      <c r="BA70"/>
      <c r="BB70"/>
      <c r="BC70"/>
      <c r="BD70" s="25"/>
      <c r="BE70" s="40"/>
      <c r="BF70" s="40"/>
      <c r="BG70" s="40"/>
      <c r="BH70" s="40"/>
      <c r="BI70" s="40"/>
      <c r="BJ70" s="40"/>
      <c r="BK70" s="40"/>
      <c r="BL70" s="40"/>
      <c r="BM70" s="40"/>
      <c r="BN70" s="40"/>
      <c r="BO70" s="40"/>
      <c r="BP70" s="40"/>
      <c r="BQ70" s="40"/>
      <c r="BR70" s="40"/>
      <c r="BS70" s="40"/>
      <c r="BT70" s="40"/>
      <c r="BU70" s="40"/>
      <c r="BV70" s="71"/>
      <c r="BW70" s="71"/>
      <c r="BX70" s="71"/>
      <c r="BY70" s="71"/>
      <c r="BZ70" s="71"/>
      <c r="CA70" s="71"/>
      <c r="CB70" s="71"/>
      <c r="CF70" s="42"/>
      <c r="CG70" s="42"/>
      <c r="CH70" s="42"/>
    </row>
    <row r="71" spans="1:107" s="23" customFormat="1" x14ac:dyDescent="0.2">
      <c r="A71"/>
      <c r="B71" s="1" t="s">
        <v>31</v>
      </c>
      <c r="C71"/>
      <c r="D71"/>
      <c r="E71"/>
      <c r="F71"/>
      <c r="G71"/>
      <c r="H71"/>
      <c r="I71"/>
      <c r="J71"/>
      <c r="K71"/>
      <c r="L71"/>
      <c r="M71"/>
      <c r="N71"/>
      <c r="O71"/>
      <c r="P71"/>
      <c r="Q71"/>
      <c r="R71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E71" s="40"/>
      <c r="BF71" s="40"/>
      <c r="BG71" s="40"/>
      <c r="BH71" s="40"/>
      <c r="BI71" s="40"/>
      <c r="BJ71" s="40"/>
      <c r="BK71" s="40"/>
      <c r="BL71" s="40"/>
      <c r="BM71" s="40"/>
      <c r="BN71" s="40"/>
      <c r="BO71" s="40"/>
      <c r="BP71" s="40"/>
      <c r="BQ71" s="40"/>
      <c r="BR71" s="40"/>
      <c r="BS71" s="40"/>
      <c r="BT71" s="40"/>
      <c r="BU71" s="40"/>
      <c r="BV71" s="71"/>
      <c r="BW71" s="71"/>
      <c r="BX71" s="71"/>
      <c r="BY71" s="71"/>
      <c r="BZ71" s="71"/>
      <c r="CA71" s="71"/>
      <c r="CB71" s="71"/>
      <c r="CF71" s="42"/>
      <c r="CG71" s="42"/>
      <c r="CH71" s="42"/>
    </row>
    <row r="72" spans="1:107" s="23" customFormat="1" ht="6.75" customHeight="1" x14ac:dyDescent="0.2">
      <c r="A72"/>
      <c r="B72"/>
      <c r="C72"/>
      <c r="D72"/>
      <c r="E72"/>
      <c r="F72"/>
      <c r="G72"/>
      <c r="H72"/>
      <c r="I72"/>
      <c r="J72"/>
      <c r="K72"/>
      <c r="L72"/>
      <c r="M72"/>
      <c r="N72"/>
      <c r="O72"/>
      <c r="P72"/>
      <c r="Q72"/>
      <c r="R72"/>
      <c r="S72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  <c r="AL72"/>
      <c r="AM72"/>
      <c r="AN72"/>
      <c r="AO72"/>
      <c r="AP72"/>
      <c r="AQ72"/>
      <c r="AR72"/>
      <c r="AS72"/>
      <c r="AT72"/>
      <c r="AU72"/>
      <c r="AV72"/>
      <c r="AW72"/>
      <c r="AX72"/>
      <c r="AY72"/>
      <c r="AZ72"/>
      <c r="BA72"/>
      <c r="BB72"/>
      <c r="BC72"/>
      <c r="BD72" s="25"/>
      <c r="BE72" s="40"/>
      <c r="BF72" s="40"/>
      <c r="BG72" s="40"/>
      <c r="BH72" s="40"/>
      <c r="BI72" s="40"/>
      <c r="BJ72" s="40"/>
      <c r="BK72" s="40"/>
      <c r="BL72" s="40"/>
      <c r="BM72" s="40"/>
      <c r="BN72" s="40"/>
      <c r="BO72" s="40"/>
      <c r="BP72" s="40"/>
      <c r="BQ72" s="40"/>
      <c r="BR72" s="40"/>
      <c r="BS72" s="40"/>
      <c r="BT72" s="40"/>
      <c r="BU72" s="40"/>
      <c r="BV72" s="71"/>
      <c r="BW72" s="71"/>
      <c r="BX72" s="71"/>
      <c r="BY72" s="71"/>
      <c r="BZ72" s="71"/>
      <c r="CA72" s="71"/>
      <c r="CB72" s="71"/>
      <c r="CF72" s="42"/>
      <c r="CG72" s="42"/>
      <c r="CH72" s="42"/>
    </row>
    <row r="73" spans="1:107" s="23" customFormat="1" ht="15.75" x14ac:dyDescent="0.25">
      <c r="A73" s="2"/>
      <c r="B73" s="2"/>
      <c r="C73" s="2"/>
      <c r="D73" s="2"/>
      <c r="E73" s="2"/>
      <c r="F73" s="2"/>
      <c r="G73" s="6" t="s">
        <v>2</v>
      </c>
      <c r="H73" s="149">
        <v>0.70833333333333337</v>
      </c>
      <c r="I73" s="149"/>
      <c r="J73" s="149"/>
      <c r="K73" s="149"/>
      <c r="L73" s="149"/>
      <c r="M73" s="7" t="s">
        <v>3</v>
      </c>
      <c r="N73" s="2"/>
      <c r="O73" s="2"/>
      <c r="P73" s="2"/>
      <c r="Q73" s="2"/>
      <c r="R73" s="2"/>
      <c r="S73" s="2"/>
      <c r="T73" s="6" t="s">
        <v>4</v>
      </c>
      <c r="U73" s="198">
        <v>1</v>
      </c>
      <c r="V73" s="198"/>
      <c r="W73" s="26" t="s">
        <v>39</v>
      </c>
      <c r="X73" s="211">
        <v>6.9444444444444441E-3</v>
      </c>
      <c r="Y73" s="211"/>
      <c r="Z73" s="211"/>
      <c r="AA73" s="211"/>
      <c r="AB73" s="211"/>
      <c r="AC73" s="7" t="s">
        <v>6</v>
      </c>
      <c r="AD73" s="2"/>
      <c r="AE73" s="2"/>
      <c r="AF73" s="2"/>
      <c r="AG73" s="2"/>
      <c r="AH73" s="2"/>
      <c r="AI73" s="2"/>
      <c r="AJ73" s="2"/>
      <c r="AK73" s="6" t="s">
        <v>7</v>
      </c>
      <c r="AL73" s="211">
        <v>6.9444444444444447E-4</v>
      </c>
      <c r="AM73" s="211"/>
      <c r="AN73" s="211"/>
      <c r="AO73" s="211"/>
      <c r="AP73" s="211"/>
      <c r="AQ73" s="7" t="s">
        <v>6</v>
      </c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/>
      <c r="BQ73" s="40"/>
      <c r="BR73" s="40"/>
      <c r="BS73" s="40"/>
      <c r="BT73" s="40"/>
      <c r="BU73" s="40"/>
      <c r="BV73" s="71"/>
      <c r="BW73" s="71"/>
      <c r="BX73" s="71"/>
      <c r="BY73" s="71"/>
      <c r="BZ73" s="71"/>
      <c r="CA73" s="71"/>
      <c r="CB73" s="71"/>
      <c r="CF73" s="42"/>
      <c r="CG73" s="42"/>
      <c r="CH73" s="42"/>
    </row>
    <row r="74" spans="1:107" s="23" customFormat="1" ht="6" customHeight="1" thickBot="1" x14ac:dyDescent="0.2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/>
      <c r="P74"/>
      <c r="Q74"/>
      <c r="R74"/>
      <c r="S74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/>
      <c r="BQ74" s="40"/>
      <c r="BR74" s="40"/>
      <c r="BS74" s="40"/>
      <c r="BT74" s="40"/>
      <c r="BU74" s="40"/>
      <c r="BV74" s="71"/>
      <c r="BW74" s="71"/>
      <c r="BX74" s="71"/>
      <c r="BY74" s="71"/>
      <c r="BZ74" s="71"/>
      <c r="CA74" s="71"/>
      <c r="CB74" s="71"/>
      <c r="CF74" s="42"/>
      <c r="CG74" s="42"/>
      <c r="CH74" s="42"/>
    </row>
    <row r="75" spans="1:107" customFormat="1" ht="20.100000000000001" customHeight="1" thickBot="1" x14ac:dyDescent="0.25">
      <c r="B75" s="233" t="s">
        <v>16</v>
      </c>
      <c r="C75" s="230"/>
      <c r="D75" s="228"/>
      <c r="E75" s="229"/>
      <c r="F75" s="229"/>
      <c r="G75" s="229"/>
      <c r="H75" s="229"/>
      <c r="I75" s="230"/>
      <c r="J75" s="228" t="s">
        <v>19</v>
      </c>
      <c r="K75" s="229"/>
      <c r="L75" s="229"/>
      <c r="M75" s="229"/>
      <c r="N75" s="230"/>
      <c r="O75" s="228" t="s">
        <v>49</v>
      </c>
      <c r="P75" s="229"/>
      <c r="Q75" s="229"/>
      <c r="R75" s="229"/>
      <c r="S75" s="229"/>
      <c r="T75" s="229"/>
      <c r="U75" s="229"/>
      <c r="V75" s="229"/>
      <c r="W75" s="229"/>
      <c r="X75" s="229"/>
      <c r="Y75" s="229"/>
      <c r="Z75" s="229"/>
      <c r="AA75" s="229"/>
      <c r="AB75" s="229"/>
      <c r="AC75" s="229"/>
      <c r="AD75" s="229"/>
      <c r="AE75" s="229"/>
      <c r="AF75" s="229"/>
      <c r="AG75" s="229"/>
      <c r="AH75" s="229"/>
      <c r="AI75" s="229"/>
      <c r="AJ75" s="229"/>
      <c r="AK75" s="229"/>
      <c r="AL75" s="229"/>
      <c r="AM75" s="229"/>
      <c r="AN75" s="229"/>
      <c r="AO75" s="229"/>
      <c r="AP75" s="229"/>
      <c r="AQ75" s="229"/>
      <c r="AR75" s="229"/>
      <c r="AS75" s="229"/>
      <c r="AT75" s="229"/>
      <c r="AU75" s="229"/>
      <c r="AV75" s="230"/>
      <c r="AW75" s="228" t="s">
        <v>23</v>
      </c>
      <c r="AX75" s="229"/>
      <c r="AY75" s="229"/>
      <c r="AZ75" s="229"/>
      <c r="BA75" s="230"/>
      <c r="BB75" s="228"/>
      <c r="BC75" s="252"/>
      <c r="BD75" s="7"/>
      <c r="BE75" s="40"/>
      <c r="BF75" s="40"/>
      <c r="BG75" s="40"/>
      <c r="BH75" s="40"/>
      <c r="BI75" s="40"/>
      <c r="BJ75" s="40"/>
      <c r="BK75" s="40"/>
      <c r="BL75" s="40"/>
      <c r="BM75" s="40"/>
      <c r="BN75" s="40"/>
      <c r="BO75" s="40"/>
      <c r="BP75" s="40"/>
      <c r="BQ75" s="40"/>
      <c r="BR75" s="40"/>
      <c r="BS75" s="40"/>
      <c r="BT75" s="40"/>
      <c r="BU75" s="40"/>
      <c r="BV75" s="41"/>
      <c r="BW75" s="41"/>
      <c r="BX75" s="40"/>
      <c r="BY75" s="40"/>
      <c r="BZ75" s="40"/>
      <c r="CA75" s="40"/>
      <c r="CB75" s="40"/>
      <c r="CC75" s="60"/>
      <c r="CD75" s="60"/>
      <c r="CE75" s="60"/>
      <c r="CF75" s="60"/>
      <c r="CG75" s="42"/>
      <c r="CH75" s="42"/>
      <c r="CI75" s="42"/>
      <c r="CJ75" s="42"/>
      <c r="CK75" s="42"/>
      <c r="CL75" s="42"/>
      <c r="CM75" s="42"/>
      <c r="CN75" s="42"/>
      <c r="CO75" s="42"/>
      <c r="CP75" s="42"/>
      <c r="CQ75" s="42"/>
      <c r="CR75" s="42"/>
      <c r="CS75" s="42"/>
      <c r="CT75" s="7"/>
      <c r="CU75" s="7"/>
      <c r="CV75" s="42"/>
      <c r="CW75" s="42"/>
      <c r="CX75" s="42"/>
      <c r="CY75" s="42"/>
      <c r="CZ75" s="42"/>
      <c r="DA75" s="42"/>
      <c r="DB75" s="42"/>
      <c r="DC75" s="42"/>
    </row>
    <row r="76" spans="1:107" customFormat="1" ht="18" customHeight="1" x14ac:dyDescent="0.2">
      <c r="B76" s="223">
        <v>31</v>
      </c>
      <c r="C76" s="115"/>
      <c r="D76" s="234">
        <v>1</v>
      </c>
      <c r="E76" s="235"/>
      <c r="F76" s="235"/>
      <c r="G76" s="235"/>
      <c r="H76" s="235"/>
      <c r="I76" s="236"/>
      <c r="J76" s="241">
        <v>0.70833333333333337</v>
      </c>
      <c r="K76" s="242"/>
      <c r="L76" s="242"/>
      <c r="M76" s="242"/>
      <c r="N76" s="243"/>
      <c r="O76" s="247" t="str">
        <f>IF(ISBLANK($AZ$54),"",$D$69)</f>
        <v>SV Nienhagen</v>
      </c>
      <c r="P76" s="181"/>
      <c r="Q76" s="181"/>
      <c r="R76" s="181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6" t="s">
        <v>22</v>
      </c>
      <c r="AF76" s="181" t="str">
        <f>IF(ISBLANK($AZ$55),"",$AG$69)</f>
        <v>ESV Fortuna Celle II</v>
      </c>
      <c r="AG76" s="181"/>
      <c r="AH76" s="181"/>
      <c r="AI76" s="181"/>
      <c r="AJ76" s="181"/>
      <c r="AK76" s="181"/>
      <c r="AL76" s="181"/>
      <c r="AM76" s="181"/>
      <c r="AN76" s="181"/>
      <c r="AO76" s="181"/>
      <c r="AP76" s="181"/>
      <c r="AQ76" s="181"/>
      <c r="AR76" s="181"/>
      <c r="AS76" s="181"/>
      <c r="AT76" s="181"/>
      <c r="AU76" s="181"/>
      <c r="AV76" s="240"/>
      <c r="AW76" s="118">
        <v>2</v>
      </c>
      <c r="AX76" s="110"/>
      <c r="AY76" s="110"/>
      <c r="AZ76" s="110">
        <v>0</v>
      </c>
      <c r="BA76" s="111"/>
      <c r="BB76" s="223"/>
      <c r="BC76" s="115"/>
      <c r="BD76" s="7"/>
      <c r="BE76" s="40"/>
      <c r="BF76" s="40"/>
      <c r="BG76" s="40"/>
      <c r="BH76" s="40"/>
      <c r="BI76" s="40"/>
      <c r="BJ76" s="40"/>
      <c r="BK76" s="40"/>
      <c r="BL76" s="40"/>
      <c r="BM76" s="40"/>
      <c r="BN76" s="40"/>
      <c r="BO76" s="40"/>
      <c r="BP76" s="40"/>
      <c r="BQ76" s="40"/>
      <c r="BR76" s="40"/>
      <c r="BS76" s="40"/>
      <c r="BT76" s="40"/>
      <c r="BU76" s="40"/>
      <c r="BV76" s="41"/>
      <c r="BW76" s="41"/>
      <c r="BX76" s="40"/>
      <c r="BY76" s="40"/>
      <c r="BZ76" s="40"/>
      <c r="CA76" s="40"/>
      <c r="CB76" s="40"/>
      <c r="CC76" s="60"/>
      <c r="CD76" s="60"/>
      <c r="CE76" s="60"/>
      <c r="CF76" s="60"/>
      <c r="CG76" s="42"/>
      <c r="CH76" s="42"/>
      <c r="CI76" s="42"/>
      <c r="CJ76" s="42"/>
      <c r="CK76" s="42"/>
      <c r="CL76" s="42"/>
      <c r="CM76" s="42"/>
      <c r="CN76" s="42"/>
      <c r="CO76" s="42"/>
      <c r="CP76" s="42"/>
      <c r="CQ76" s="42"/>
      <c r="CR76" s="42"/>
      <c r="CS76" s="42"/>
      <c r="CT76" s="7"/>
      <c r="CU76" s="7"/>
      <c r="CV76" s="42"/>
      <c r="CW76" s="42"/>
      <c r="CX76" s="42"/>
      <c r="CY76" s="42"/>
      <c r="CZ76" s="42"/>
      <c r="DA76" s="42"/>
      <c r="DB76" s="42"/>
      <c r="DC76" s="42"/>
    </row>
    <row r="77" spans="1:107" s="79" customFormat="1" ht="12" customHeight="1" thickBot="1" x14ac:dyDescent="0.25">
      <c r="B77" s="224"/>
      <c r="C77" s="117"/>
      <c r="D77" s="237"/>
      <c r="E77" s="238"/>
      <c r="F77" s="238"/>
      <c r="G77" s="238"/>
      <c r="H77" s="238"/>
      <c r="I77" s="239"/>
      <c r="J77" s="244"/>
      <c r="K77" s="245"/>
      <c r="L77" s="245"/>
      <c r="M77" s="245"/>
      <c r="N77" s="246"/>
      <c r="O77" s="225" t="s">
        <v>50</v>
      </c>
      <c r="P77" s="226"/>
      <c r="Q77" s="226"/>
      <c r="R77" s="226"/>
      <c r="S77" s="226"/>
      <c r="T77" s="226"/>
      <c r="U77" s="226"/>
      <c r="V77" s="226"/>
      <c r="W77" s="226"/>
      <c r="X77" s="226"/>
      <c r="Y77" s="226"/>
      <c r="Z77" s="226"/>
      <c r="AA77" s="226"/>
      <c r="AB77" s="226"/>
      <c r="AC77" s="226"/>
      <c r="AD77" s="226"/>
      <c r="AE77" s="17"/>
      <c r="AF77" s="226" t="s">
        <v>51</v>
      </c>
      <c r="AG77" s="226"/>
      <c r="AH77" s="226"/>
      <c r="AI77" s="226"/>
      <c r="AJ77" s="226"/>
      <c r="AK77" s="226"/>
      <c r="AL77" s="226"/>
      <c r="AM77" s="226"/>
      <c r="AN77" s="226"/>
      <c r="AO77" s="226"/>
      <c r="AP77" s="226"/>
      <c r="AQ77" s="226"/>
      <c r="AR77" s="226"/>
      <c r="AS77" s="226"/>
      <c r="AT77" s="226"/>
      <c r="AU77" s="226"/>
      <c r="AV77" s="227"/>
      <c r="AW77" s="119"/>
      <c r="AX77" s="112"/>
      <c r="AY77" s="112"/>
      <c r="AZ77" s="112"/>
      <c r="BA77" s="113"/>
      <c r="BB77" s="224"/>
      <c r="BC77" s="117"/>
      <c r="BE77" s="80"/>
      <c r="BF77" s="80"/>
      <c r="BG77" s="80"/>
      <c r="BH77" s="80"/>
      <c r="BI77" s="80"/>
      <c r="BJ77" s="80"/>
      <c r="BK77" s="80"/>
      <c r="BL77" s="80"/>
      <c r="BM77" s="80"/>
      <c r="BN77" s="80"/>
      <c r="BO77" s="80"/>
      <c r="BP77" s="80"/>
      <c r="BQ77" s="80"/>
      <c r="BR77" s="80"/>
      <c r="BS77" s="80"/>
      <c r="BT77" s="80"/>
      <c r="BU77" s="80"/>
      <c r="BV77" s="81"/>
      <c r="BW77" s="81"/>
      <c r="BX77" s="80"/>
      <c r="BY77" s="80"/>
      <c r="BZ77" s="80"/>
      <c r="CA77" s="80"/>
      <c r="CB77" s="80"/>
      <c r="CC77" s="82"/>
      <c r="CD77" s="82"/>
      <c r="CE77" s="82"/>
      <c r="CF77" s="82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V77" s="83"/>
      <c r="CW77" s="83"/>
      <c r="CX77" s="83"/>
      <c r="CY77" s="83"/>
      <c r="CZ77" s="83"/>
      <c r="DA77" s="83"/>
      <c r="DB77" s="83"/>
      <c r="DC77" s="83"/>
    </row>
    <row r="78" spans="1:107" customFormat="1" ht="3.75" customHeight="1" thickBot="1" x14ac:dyDescent="0.25">
      <c r="BD78" s="7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1"/>
      <c r="BW78" s="41"/>
      <c r="BX78" s="40"/>
      <c r="BY78" s="40"/>
      <c r="BZ78" s="40"/>
      <c r="CA78" s="40"/>
      <c r="CB78" s="40"/>
      <c r="CC78" s="60"/>
      <c r="CD78" s="60"/>
      <c r="CE78" s="60"/>
      <c r="CF78" s="60"/>
      <c r="CG78" s="42"/>
      <c r="CH78" s="42"/>
      <c r="CI78" s="42"/>
      <c r="CJ78" s="42"/>
      <c r="CK78" s="42"/>
      <c r="CL78" s="42"/>
      <c r="CM78" s="42"/>
      <c r="CN78" s="42"/>
      <c r="CO78" s="42"/>
      <c r="CP78" s="42"/>
      <c r="CQ78" s="42"/>
      <c r="CR78" s="42"/>
      <c r="CS78" s="42"/>
      <c r="CT78" s="7"/>
      <c r="CU78" s="7"/>
      <c r="CV78" s="42"/>
      <c r="CW78" s="42"/>
      <c r="CX78" s="42"/>
      <c r="CY78" s="42"/>
      <c r="CZ78" s="42"/>
      <c r="DA78" s="42"/>
      <c r="DB78" s="42"/>
      <c r="DC78" s="42"/>
    </row>
    <row r="79" spans="1:107" customFormat="1" ht="20.100000000000001" customHeight="1" thickBot="1" x14ac:dyDescent="0.25">
      <c r="B79" s="233" t="s">
        <v>16</v>
      </c>
      <c r="C79" s="230"/>
      <c r="D79" s="228"/>
      <c r="E79" s="229"/>
      <c r="F79" s="229"/>
      <c r="G79" s="229"/>
      <c r="H79" s="229"/>
      <c r="I79" s="230"/>
      <c r="J79" s="228" t="s">
        <v>19</v>
      </c>
      <c r="K79" s="229"/>
      <c r="L79" s="229"/>
      <c r="M79" s="229"/>
      <c r="N79" s="230"/>
      <c r="O79" s="228" t="s">
        <v>52</v>
      </c>
      <c r="P79" s="229"/>
      <c r="Q79" s="229"/>
      <c r="R79" s="229"/>
      <c r="S79" s="229"/>
      <c r="T79" s="229"/>
      <c r="U79" s="229"/>
      <c r="V79" s="229"/>
      <c r="W79" s="229"/>
      <c r="X79" s="229"/>
      <c r="Y79" s="229"/>
      <c r="Z79" s="229"/>
      <c r="AA79" s="229"/>
      <c r="AB79" s="229"/>
      <c r="AC79" s="229"/>
      <c r="AD79" s="229"/>
      <c r="AE79" s="229"/>
      <c r="AF79" s="229"/>
      <c r="AG79" s="229"/>
      <c r="AH79" s="229"/>
      <c r="AI79" s="229"/>
      <c r="AJ79" s="229"/>
      <c r="AK79" s="229"/>
      <c r="AL79" s="229"/>
      <c r="AM79" s="229"/>
      <c r="AN79" s="229"/>
      <c r="AO79" s="229"/>
      <c r="AP79" s="229"/>
      <c r="AQ79" s="229"/>
      <c r="AR79" s="229"/>
      <c r="AS79" s="229"/>
      <c r="AT79" s="229"/>
      <c r="AU79" s="229"/>
      <c r="AV79" s="230"/>
      <c r="AW79" s="228"/>
      <c r="AX79" s="229"/>
      <c r="AY79" s="229"/>
      <c r="AZ79" s="229"/>
      <c r="BA79" s="230"/>
      <c r="BB79" s="228"/>
      <c r="BC79" s="252"/>
      <c r="BD79" s="7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/>
      <c r="BQ79" s="40"/>
      <c r="BR79" s="40"/>
      <c r="BS79" s="40"/>
      <c r="BT79" s="40"/>
      <c r="BU79" s="40"/>
      <c r="BV79" s="41"/>
      <c r="BW79" s="41"/>
      <c r="BX79" s="40"/>
      <c r="BY79" s="40"/>
      <c r="BZ79" s="40"/>
      <c r="CA79" s="40"/>
      <c r="CB79" s="40"/>
      <c r="CC79" s="60"/>
      <c r="CD79" s="60"/>
      <c r="CE79" s="60"/>
      <c r="CF79" s="60"/>
      <c r="CG79" s="42"/>
      <c r="CH79" s="42"/>
      <c r="CI79" s="42"/>
      <c r="CJ79" s="42"/>
      <c r="CK79" s="42"/>
      <c r="CL79" s="42"/>
      <c r="CM79" s="42"/>
      <c r="CN79" s="42"/>
      <c r="CO79" s="42"/>
      <c r="CP79" s="42"/>
      <c r="CQ79" s="42"/>
      <c r="CR79" s="42"/>
      <c r="CS79" s="42"/>
      <c r="CT79" s="7"/>
      <c r="CU79" s="7"/>
      <c r="CV79" s="42"/>
      <c r="CW79" s="42"/>
      <c r="CX79" s="42"/>
      <c r="CY79" s="42"/>
      <c r="CZ79" s="42"/>
      <c r="DA79" s="42"/>
      <c r="DB79" s="42"/>
      <c r="DC79" s="42"/>
    </row>
    <row r="80" spans="1:107" customFormat="1" ht="18" customHeight="1" x14ac:dyDescent="0.2">
      <c r="B80" s="223">
        <v>32</v>
      </c>
      <c r="C80" s="115"/>
      <c r="D80" s="234">
        <v>2</v>
      </c>
      <c r="E80" s="235"/>
      <c r="F80" s="235"/>
      <c r="G80" s="235"/>
      <c r="H80" s="235"/>
      <c r="I80" s="236"/>
      <c r="J80" s="241">
        <v>0.70833333333333337</v>
      </c>
      <c r="K80" s="242"/>
      <c r="L80" s="242"/>
      <c r="M80" s="242"/>
      <c r="N80" s="243"/>
      <c r="O80" s="247" t="str">
        <f>IF(ISBLANK($AZ$55),"",$D$68)</f>
        <v>VFL Westercelle</v>
      </c>
      <c r="P80" s="181"/>
      <c r="Q80" s="181"/>
      <c r="R80" s="181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6" t="s">
        <v>22</v>
      </c>
      <c r="AF80" s="181" t="str">
        <f>IF(ISBLANK($AZ$54),"",$AG$68)</f>
        <v>SV Altencelle</v>
      </c>
      <c r="AG80" s="181"/>
      <c r="AH80" s="181"/>
      <c r="AI80" s="181"/>
      <c r="AJ80" s="181"/>
      <c r="AK80" s="181"/>
      <c r="AL80" s="181"/>
      <c r="AM80" s="181"/>
      <c r="AN80" s="181"/>
      <c r="AO80" s="181"/>
      <c r="AP80" s="181"/>
      <c r="AQ80" s="181"/>
      <c r="AR80" s="181"/>
      <c r="AS80" s="181"/>
      <c r="AT80" s="181"/>
      <c r="AU80" s="181"/>
      <c r="AV80" s="240"/>
      <c r="AW80" s="118">
        <v>2</v>
      </c>
      <c r="AX80" s="110"/>
      <c r="AY80" s="110"/>
      <c r="AZ80" s="110">
        <v>0</v>
      </c>
      <c r="BA80" s="111"/>
      <c r="BB80" s="223"/>
      <c r="BC80" s="115"/>
      <c r="BD80" s="7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/>
      <c r="BQ80" s="40"/>
      <c r="BR80" s="40"/>
      <c r="BS80" s="40"/>
      <c r="BT80" s="40"/>
      <c r="BU80" s="40"/>
      <c r="BV80" s="41"/>
      <c r="BW80" s="41"/>
      <c r="BX80" s="40"/>
      <c r="BY80" s="40"/>
      <c r="BZ80" s="40"/>
      <c r="CA80" s="40"/>
      <c r="CB80" s="40"/>
      <c r="CC80" s="60"/>
      <c r="CD80" s="60"/>
      <c r="CE80" s="60"/>
      <c r="CF80" s="60"/>
      <c r="CG80" s="42"/>
      <c r="CH80" s="42"/>
      <c r="CI80" s="42"/>
      <c r="CJ80" s="42"/>
      <c r="CK80" s="42"/>
      <c r="CL80" s="42"/>
      <c r="CM80" s="42"/>
      <c r="CN80" s="42"/>
      <c r="CO80" s="42"/>
      <c r="CP80" s="42"/>
      <c r="CQ80" s="42"/>
      <c r="CR80" s="42"/>
      <c r="CS80" s="42"/>
      <c r="CT80" s="7"/>
      <c r="CU80" s="7"/>
      <c r="CV80" s="42"/>
      <c r="CW80" s="42"/>
      <c r="CX80" s="42"/>
      <c r="CY80" s="42"/>
      <c r="CZ80" s="42"/>
      <c r="DA80" s="42"/>
      <c r="DB80" s="42"/>
      <c r="DC80" s="42"/>
    </row>
    <row r="81" spans="2:107" customFormat="1" ht="12" customHeight="1" thickBot="1" x14ac:dyDescent="0.25">
      <c r="B81" s="224"/>
      <c r="C81" s="117"/>
      <c r="D81" s="237"/>
      <c r="E81" s="238"/>
      <c r="F81" s="238"/>
      <c r="G81" s="238"/>
      <c r="H81" s="238"/>
      <c r="I81" s="239"/>
      <c r="J81" s="244"/>
      <c r="K81" s="245"/>
      <c r="L81" s="245"/>
      <c r="M81" s="245"/>
      <c r="N81" s="246"/>
      <c r="O81" s="225" t="s">
        <v>54</v>
      </c>
      <c r="P81" s="226"/>
      <c r="Q81" s="226"/>
      <c r="R81" s="226"/>
      <c r="S81" s="226"/>
      <c r="T81" s="226"/>
      <c r="U81" s="226"/>
      <c r="V81" s="226"/>
      <c r="W81" s="226"/>
      <c r="X81" s="226"/>
      <c r="Y81" s="226"/>
      <c r="Z81" s="226"/>
      <c r="AA81" s="226"/>
      <c r="AB81" s="226"/>
      <c r="AC81" s="226"/>
      <c r="AD81" s="226"/>
      <c r="AE81" s="17"/>
      <c r="AF81" s="226" t="s">
        <v>53</v>
      </c>
      <c r="AG81" s="226"/>
      <c r="AH81" s="226"/>
      <c r="AI81" s="226"/>
      <c r="AJ81" s="226"/>
      <c r="AK81" s="226"/>
      <c r="AL81" s="226"/>
      <c r="AM81" s="226"/>
      <c r="AN81" s="226"/>
      <c r="AO81" s="226"/>
      <c r="AP81" s="226"/>
      <c r="AQ81" s="226"/>
      <c r="AR81" s="226"/>
      <c r="AS81" s="226"/>
      <c r="AT81" s="226"/>
      <c r="AU81" s="226"/>
      <c r="AV81" s="227"/>
      <c r="AW81" s="119"/>
      <c r="AX81" s="112"/>
      <c r="AY81" s="112"/>
      <c r="AZ81" s="112"/>
      <c r="BA81" s="113"/>
      <c r="BB81" s="224"/>
      <c r="BC81" s="117"/>
      <c r="BD81" s="7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/>
      <c r="BQ81" s="40"/>
      <c r="BR81" s="40"/>
      <c r="BS81" s="40"/>
      <c r="BT81" s="40"/>
      <c r="BU81" s="40"/>
      <c r="BV81" s="41"/>
      <c r="BW81" s="41"/>
      <c r="BX81" s="40"/>
      <c r="BY81" s="40"/>
      <c r="BZ81" s="40"/>
      <c r="CA81" s="40"/>
      <c r="CB81" s="40"/>
      <c r="CC81" s="60"/>
      <c r="CD81" s="60"/>
      <c r="CE81" s="60"/>
      <c r="CF81" s="60"/>
      <c r="CG81" s="42"/>
      <c r="CH81" s="42"/>
      <c r="CI81" s="42"/>
      <c r="CJ81" s="42"/>
      <c r="CK81" s="42"/>
      <c r="CL81" s="42"/>
      <c r="CM81" s="42"/>
      <c r="CN81" s="42"/>
      <c r="CO81" s="42"/>
      <c r="CP81" s="42"/>
      <c r="CQ81" s="42"/>
      <c r="CR81" s="42"/>
      <c r="CS81" s="42"/>
      <c r="CT81" s="7"/>
      <c r="CU81" s="7"/>
      <c r="CV81" s="42"/>
      <c r="CW81" s="42"/>
      <c r="CX81" s="42"/>
      <c r="CY81" s="42"/>
      <c r="CZ81" s="42"/>
      <c r="DA81" s="42"/>
      <c r="DB81" s="42"/>
      <c r="DC81" s="42"/>
    </row>
    <row r="82" spans="2:107" customFormat="1" ht="3.75" customHeight="1" thickBot="1" x14ac:dyDescent="0.25">
      <c r="B82" s="66"/>
      <c r="C82" s="66"/>
      <c r="D82" s="84"/>
      <c r="E82" s="84"/>
      <c r="F82" s="84"/>
      <c r="G82" s="84"/>
      <c r="H82" s="84"/>
      <c r="I82" s="84"/>
      <c r="J82" s="85"/>
      <c r="K82" s="85"/>
      <c r="L82" s="85"/>
      <c r="M82" s="85"/>
      <c r="N82" s="85"/>
      <c r="O82" s="86"/>
      <c r="P82" s="86"/>
      <c r="Q82" s="86"/>
      <c r="R82" s="86"/>
      <c r="S82" s="86"/>
      <c r="T82" s="86"/>
      <c r="U82" s="86"/>
      <c r="V82" s="86"/>
      <c r="W82" s="86"/>
      <c r="X82" s="86"/>
      <c r="Y82" s="86"/>
      <c r="Z82" s="86"/>
      <c r="AA82" s="86"/>
      <c r="AB82" s="86"/>
      <c r="AC82" s="86"/>
      <c r="AD82" s="86"/>
      <c r="AE82" s="87"/>
      <c r="AF82" s="86"/>
      <c r="AG82" s="86"/>
      <c r="AH82" s="86"/>
      <c r="AI82" s="86"/>
      <c r="AJ82" s="86"/>
      <c r="AK82" s="86"/>
      <c r="AL82" s="86"/>
      <c r="AM82" s="86"/>
      <c r="AN82" s="86"/>
      <c r="AO82" s="86"/>
      <c r="AP82" s="86"/>
      <c r="AQ82" s="86"/>
      <c r="AR82" s="86"/>
      <c r="AS82" s="86"/>
      <c r="AT82" s="86"/>
      <c r="AU82" s="86"/>
      <c r="AV82" s="86"/>
      <c r="AW82" s="65"/>
      <c r="AX82" s="65"/>
      <c r="AY82" s="65"/>
      <c r="AZ82" s="65"/>
      <c r="BA82" s="65"/>
      <c r="BB82" s="66"/>
      <c r="BC82" s="66"/>
      <c r="BD82" s="7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1"/>
      <c r="BW82" s="41"/>
      <c r="BX82" s="40"/>
      <c r="BY82" s="40"/>
      <c r="BZ82" s="40"/>
      <c r="CA82" s="40"/>
      <c r="CB82" s="40"/>
      <c r="CC82" s="60"/>
      <c r="CD82" s="60"/>
      <c r="CE82" s="60"/>
      <c r="CF82" s="60"/>
      <c r="CG82" s="42"/>
      <c r="CH82" s="42"/>
      <c r="CI82" s="42"/>
      <c r="CJ82" s="42"/>
      <c r="CK82" s="42"/>
      <c r="CL82" s="42"/>
      <c r="CM82" s="42"/>
      <c r="CN82" s="42"/>
      <c r="CO82" s="42"/>
      <c r="CP82" s="42"/>
      <c r="CQ82" s="42"/>
      <c r="CR82" s="42"/>
      <c r="CS82" s="42"/>
      <c r="CT82" s="7"/>
      <c r="CU82" s="7"/>
      <c r="CV82" s="42"/>
      <c r="CW82" s="42"/>
      <c r="CX82" s="42"/>
      <c r="CY82" s="42"/>
      <c r="CZ82" s="42"/>
      <c r="DA82" s="42"/>
      <c r="DB82" s="42"/>
      <c r="DC82" s="42"/>
    </row>
    <row r="83" spans="2:107" customFormat="1" ht="20.100000000000001" customHeight="1" thickBot="1" x14ac:dyDescent="0.25">
      <c r="B83" s="248" t="s">
        <v>16</v>
      </c>
      <c r="C83" s="249"/>
      <c r="D83" s="250"/>
      <c r="E83" s="251"/>
      <c r="F83" s="251"/>
      <c r="G83" s="251"/>
      <c r="H83" s="251"/>
      <c r="I83" s="249"/>
      <c r="J83" s="250" t="s">
        <v>19</v>
      </c>
      <c r="K83" s="251"/>
      <c r="L83" s="251"/>
      <c r="M83" s="251"/>
      <c r="N83" s="249"/>
      <c r="O83" s="250" t="s">
        <v>55</v>
      </c>
      <c r="P83" s="251"/>
      <c r="Q83" s="251"/>
      <c r="R83" s="251"/>
      <c r="S83" s="251"/>
      <c r="T83" s="251"/>
      <c r="U83" s="251"/>
      <c r="V83" s="251"/>
      <c r="W83" s="251"/>
      <c r="X83" s="251"/>
      <c r="Y83" s="251"/>
      <c r="Z83" s="251"/>
      <c r="AA83" s="251"/>
      <c r="AB83" s="251"/>
      <c r="AC83" s="251"/>
      <c r="AD83" s="251"/>
      <c r="AE83" s="251"/>
      <c r="AF83" s="251"/>
      <c r="AG83" s="251"/>
      <c r="AH83" s="251"/>
      <c r="AI83" s="251"/>
      <c r="AJ83" s="251"/>
      <c r="AK83" s="251"/>
      <c r="AL83" s="251"/>
      <c r="AM83" s="251"/>
      <c r="AN83" s="251"/>
      <c r="AO83" s="251"/>
      <c r="AP83" s="251"/>
      <c r="AQ83" s="251"/>
      <c r="AR83" s="251"/>
      <c r="AS83" s="251"/>
      <c r="AT83" s="251"/>
      <c r="AU83" s="251"/>
      <c r="AV83" s="249"/>
      <c r="AW83" s="250"/>
      <c r="AX83" s="251"/>
      <c r="AY83" s="251"/>
      <c r="AZ83" s="251"/>
      <c r="BA83" s="249"/>
      <c r="BB83" s="250"/>
      <c r="BC83" s="253"/>
      <c r="BD83" s="7"/>
      <c r="BE83" s="40"/>
      <c r="BF83" s="40"/>
      <c r="BG83" s="40"/>
      <c r="BH83" s="40"/>
      <c r="BI83" s="40"/>
      <c r="BJ83" s="40"/>
      <c r="BK83" s="40"/>
      <c r="BL83" s="40"/>
      <c r="BM83" s="40"/>
      <c r="BN83" s="40"/>
      <c r="BO83" s="40"/>
      <c r="BP83" s="40"/>
      <c r="BQ83" s="40"/>
      <c r="BR83" s="40"/>
      <c r="BS83" s="40"/>
      <c r="BT83" s="40"/>
      <c r="BU83" s="40"/>
      <c r="BV83" s="41"/>
      <c r="BW83" s="41"/>
      <c r="BX83" s="40"/>
      <c r="BY83" s="40"/>
      <c r="BZ83" s="40"/>
      <c r="CA83" s="40"/>
      <c r="CB83" s="40"/>
      <c r="CC83" s="60"/>
      <c r="CD83" s="60"/>
      <c r="CE83" s="60"/>
      <c r="CF83" s="60"/>
      <c r="CG83" s="42"/>
      <c r="CH83" s="42"/>
      <c r="CI83" s="42"/>
      <c r="CJ83" s="42"/>
      <c r="CK83" s="42"/>
      <c r="CL83" s="42"/>
      <c r="CM83" s="42"/>
      <c r="CN83" s="42"/>
      <c r="CO83" s="42"/>
      <c r="CP83" s="42"/>
      <c r="CQ83" s="42"/>
      <c r="CR83" s="42"/>
      <c r="CS83" s="42"/>
      <c r="CT83" s="7"/>
      <c r="CU83" s="7"/>
      <c r="CV83" s="42"/>
      <c r="CW83" s="42"/>
      <c r="CX83" s="42"/>
      <c r="CY83" s="42"/>
      <c r="CZ83" s="42"/>
      <c r="DA83" s="42"/>
      <c r="DB83" s="42"/>
      <c r="DC83" s="42"/>
    </row>
    <row r="84" spans="2:107" customFormat="1" ht="18" customHeight="1" x14ac:dyDescent="0.2">
      <c r="B84" s="223">
        <v>33</v>
      </c>
      <c r="C84" s="115"/>
      <c r="D84" s="234">
        <v>1</v>
      </c>
      <c r="E84" s="235"/>
      <c r="F84" s="235"/>
      <c r="G84" s="235"/>
      <c r="H84" s="235"/>
      <c r="I84" s="236"/>
      <c r="J84" s="241">
        <v>0.71597222222222223</v>
      </c>
      <c r="K84" s="242"/>
      <c r="L84" s="242"/>
      <c r="M84" s="242"/>
      <c r="N84" s="243"/>
      <c r="O84" s="247" t="str">
        <f>IF(ISBLANK($AZ$54),"",$D$64)</f>
        <v>Hamburg Eimsbütteler BC</v>
      </c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6" t="s">
        <v>22</v>
      </c>
      <c r="AF84" s="181" t="str">
        <f>IF(ISBLANK($AZ$55),"",$AG$65)</f>
        <v>Rahlstedter SC</v>
      </c>
      <c r="AG84" s="181"/>
      <c r="AH84" s="181"/>
      <c r="AI84" s="181"/>
      <c r="AJ84" s="181"/>
      <c r="AK84" s="181"/>
      <c r="AL84" s="181"/>
      <c r="AM84" s="181"/>
      <c r="AN84" s="181"/>
      <c r="AO84" s="181"/>
      <c r="AP84" s="181"/>
      <c r="AQ84" s="181"/>
      <c r="AR84" s="181"/>
      <c r="AS84" s="181"/>
      <c r="AT84" s="181"/>
      <c r="AU84" s="181"/>
      <c r="AV84" s="240"/>
      <c r="AW84" s="118">
        <v>1</v>
      </c>
      <c r="AX84" s="110"/>
      <c r="AY84" s="110"/>
      <c r="AZ84" s="110">
        <v>0</v>
      </c>
      <c r="BA84" s="111"/>
      <c r="BB84" s="223"/>
      <c r="BC84" s="115"/>
      <c r="BD84" s="7"/>
      <c r="BE84" s="40"/>
      <c r="BF84" s="40"/>
      <c r="BG84" s="40"/>
      <c r="BH84" s="40"/>
      <c r="BI84" s="40"/>
      <c r="BJ84" s="40"/>
      <c r="BK84" s="40"/>
      <c r="BL84" s="40"/>
      <c r="BM84" s="40"/>
      <c r="BN84" s="40"/>
      <c r="BO84" s="40"/>
      <c r="BP84" s="40"/>
      <c r="BQ84" s="40"/>
      <c r="BR84" s="40"/>
      <c r="BS84" s="40"/>
      <c r="BT84" s="40"/>
      <c r="BU84" s="40"/>
      <c r="BV84" s="41"/>
      <c r="BW84" s="41"/>
      <c r="BX84" s="40"/>
      <c r="BY84" s="40"/>
      <c r="BZ84" s="40"/>
      <c r="CA84" s="40"/>
      <c r="CB84" s="40"/>
      <c r="CC84" s="60"/>
      <c r="CD84" s="60"/>
      <c r="CE84" s="60"/>
      <c r="CF84" s="60"/>
      <c r="CG84" s="42"/>
      <c r="CH84" s="42"/>
      <c r="CI84" s="42"/>
      <c r="CJ84" s="42"/>
      <c r="CK84" s="42"/>
      <c r="CL84" s="42"/>
      <c r="CM84" s="42"/>
      <c r="CN84" s="42"/>
      <c r="CO84" s="42"/>
      <c r="CP84" s="42"/>
      <c r="CQ84" s="42"/>
      <c r="CR84" s="42"/>
      <c r="CS84" s="42"/>
      <c r="CT84" s="7"/>
      <c r="CU84" s="7"/>
      <c r="CV84" s="42"/>
      <c r="CW84" s="42"/>
      <c r="CX84" s="42"/>
      <c r="CY84" s="42"/>
      <c r="CZ84" s="42"/>
      <c r="DA84" s="42"/>
      <c r="DB84" s="42"/>
      <c r="DC84" s="42"/>
    </row>
    <row r="85" spans="2:107" s="79" customFormat="1" ht="12" customHeight="1" thickBot="1" x14ac:dyDescent="0.25">
      <c r="B85" s="224"/>
      <c r="C85" s="117"/>
      <c r="D85" s="237"/>
      <c r="E85" s="238"/>
      <c r="F85" s="238"/>
      <c r="G85" s="238"/>
      <c r="H85" s="238"/>
      <c r="I85" s="239"/>
      <c r="J85" s="244"/>
      <c r="K85" s="245"/>
      <c r="L85" s="245"/>
      <c r="M85" s="245"/>
      <c r="N85" s="246"/>
      <c r="O85" s="225" t="s">
        <v>33</v>
      </c>
      <c r="P85" s="226"/>
      <c r="Q85" s="226"/>
      <c r="R85" s="226"/>
      <c r="S85" s="226"/>
      <c r="T85" s="226"/>
      <c r="U85" s="226"/>
      <c r="V85" s="226"/>
      <c r="W85" s="226"/>
      <c r="X85" s="226"/>
      <c r="Y85" s="226"/>
      <c r="Z85" s="226"/>
      <c r="AA85" s="226"/>
      <c r="AB85" s="226"/>
      <c r="AC85" s="226"/>
      <c r="AD85" s="226"/>
      <c r="AE85" s="17"/>
      <c r="AF85" s="226" t="s">
        <v>34</v>
      </c>
      <c r="AG85" s="226"/>
      <c r="AH85" s="226"/>
      <c r="AI85" s="226"/>
      <c r="AJ85" s="226"/>
      <c r="AK85" s="226"/>
      <c r="AL85" s="226"/>
      <c r="AM85" s="226"/>
      <c r="AN85" s="226"/>
      <c r="AO85" s="226"/>
      <c r="AP85" s="226"/>
      <c r="AQ85" s="226"/>
      <c r="AR85" s="226"/>
      <c r="AS85" s="226"/>
      <c r="AT85" s="226"/>
      <c r="AU85" s="226"/>
      <c r="AV85" s="227"/>
      <c r="AW85" s="119"/>
      <c r="AX85" s="112"/>
      <c r="AY85" s="112"/>
      <c r="AZ85" s="112"/>
      <c r="BA85" s="113"/>
      <c r="BB85" s="224"/>
      <c r="BC85" s="117"/>
      <c r="BE85" s="80"/>
      <c r="BF85" s="80"/>
      <c r="BG85" s="80"/>
      <c r="BH85" s="80"/>
      <c r="BI85" s="80"/>
      <c r="BJ85" s="80"/>
      <c r="BK85" s="80"/>
      <c r="BL85" s="80"/>
      <c r="BM85" s="80"/>
      <c r="BN85" s="80"/>
      <c r="BO85" s="80"/>
      <c r="BP85" s="80"/>
      <c r="BQ85" s="80"/>
      <c r="BR85" s="80"/>
      <c r="BS85" s="80"/>
      <c r="BT85" s="80"/>
      <c r="BU85" s="80"/>
      <c r="BV85" s="81"/>
      <c r="BW85" s="81"/>
      <c r="BX85" s="80"/>
      <c r="BY85" s="80"/>
      <c r="BZ85" s="80"/>
      <c r="CA85" s="80"/>
      <c r="CB85" s="80"/>
      <c r="CC85" s="82"/>
      <c r="CD85" s="82"/>
      <c r="CE85" s="82"/>
      <c r="CF85" s="82"/>
      <c r="CG85" s="83"/>
      <c r="CH85" s="83"/>
      <c r="CI85" s="83"/>
      <c r="CJ85" s="83"/>
      <c r="CK85" s="83"/>
      <c r="CL85" s="83"/>
      <c r="CM85" s="83"/>
      <c r="CN85" s="83"/>
      <c r="CO85" s="83"/>
      <c r="CP85" s="83"/>
      <c r="CQ85" s="83"/>
      <c r="CR85" s="83"/>
      <c r="CS85" s="83"/>
      <c r="CV85" s="83"/>
      <c r="CW85" s="83"/>
      <c r="CX85" s="83"/>
      <c r="CY85" s="83"/>
      <c r="CZ85" s="83"/>
      <c r="DA85" s="83"/>
      <c r="DB85" s="83"/>
      <c r="DC85" s="83"/>
    </row>
    <row r="86" spans="2:107" customFormat="1" ht="3.75" customHeight="1" thickBot="1" x14ac:dyDescent="0.25">
      <c r="BD86" s="7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/>
      <c r="BQ86" s="40"/>
      <c r="BR86" s="40"/>
      <c r="BS86" s="40"/>
      <c r="BT86" s="40"/>
      <c r="BU86" s="40"/>
      <c r="BV86" s="41"/>
      <c r="BW86" s="41"/>
      <c r="BX86" s="40"/>
      <c r="BY86" s="40"/>
      <c r="BZ86" s="40"/>
      <c r="CA86" s="40"/>
      <c r="CB86" s="40"/>
      <c r="CC86" s="60"/>
      <c r="CD86" s="60"/>
      <c r="CE86" s="60"/>
      <c r="CF86" s="60"/>
      <c r="CG86" s="42"/>
      <c r="CH86" s="42"/>
      <c r="CI86" s="42"/>
      <c r="CJ86" s="42"/>
      <c r="CK86" s="42"/>
      <c r="CL86" s="42"/>
      <c r="CM86" s="42"/>
      <c r="CN86" s="42"/>
      <c r="CO86" s="42"/>
      <c r="CP86" s="42"/>
      <c r="CQ86" s="42"/>
      <c r="CR86" s="42"/>
      <c r="CS86" s="42"/>
      <c r="CT86" s="7"/>
      <c r="CU86" s="7"/>
      <c r="CV86" s="42"/>
      <c r="CW86" s="42"/>
      <c r="CX86" s="42"/>
      <c r="CY86" s="42"/>
      <c r="CZ86" s="42"/>
      <c r="DA86" s="42"/>
      <c r="DB86" s="42"/>
      <c r="DC86" s="42"/>
    </row>
    <row r="87" spans="2:107" customFormat="1" ht="20.100000000000001" customHeight="1" thickBot="1" x14ac:dyDescent="0.25">
      <c r="B87" s="248" t="s">
        <v>16</v>
      </c>
      <c r="C87" s="249"/>
      <c r="D87" s="250"/>
      <c r="E87" s="251"/>
      <c r="F87" s="251"/>
      <c r="G87" s="251"/>
      <c r="H87" s="251"/>
      <c r="I87" s="249"/>
      <c r="J87" s="250" t="s">
        <v>19</v>
      </c>
      <c r="K87" s="251"/>
      <c r="L87" s="251"/>
      <c r="M87" s="251"/>
      <c r="N87" s="249"/>
      <c r="O87" s="250" t="s">
        <v>44</v>
      </c>
      <c r="P87" s="251"/>
      <c r="Q87" s="251"/>
      <c r="R87" s="251"/>
      <c r="S87" s="251"/>
      <c r="T87" s="251"/>
      <c r="U87" s="251"/>
      <c r="V87" s="251"/>
      <c r="W87" s="251"/>
      <c r="X87" s="251"/>
      <c r="Y87" s="251"/>
      <c r="Z87" s="251"/>
      <c r="AA87" s="251"/>
      <c r="AB87" s="251"/>
      <c r="AC87" s="251"/>
      <c r="AD87" s="251"/>
      <c r="AE87" s="251"/>
      <c r="AF87" s="251"/>
      <c r="AG87" s="251"/>
      <c r="AH87" s="251"/>
      <c r="AI87" s="251"/>
      <c r="AJ87" s="251"/>
      <c r="AK87" s="251"/>
      <c r="AL87" s="251"/>
      <c r="AM87" s="251"/>
      <c r="AN87" s="251"/>
      <c r="AO87" s="251"/>
      <c r="AP87" s="251"/>
      <c r="AQ87" s="251"/>
      <c r="AR87" s="251"/>
      <c r="AS87" s="251"/>
      <c r="AT87" s="251"/>
      <c r="AU87" s="251"/>
      <c r="AV87" s="249"/>
      <c r="AW87" s="250"/>
      <c r="AX87" s="251"/>
      <c r="AY87" s="251"/>
      <c r="AZ87" s="251"/>
      <c r="BA87" s="249"/>
      <c r="BB87" s="250"/>
      <c r="BC87" s="253"/>
      <c r="BD87" s="7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/>
      <c r="BQ87" s="40"/>
      <c r="BR87" s="40"/>
      <c r="BS87" s="40"/>
      <c r="BT87" s="40"/>
      <c r="BU87" s="40"/>
      <c r="BV87" s="41"/>
      <c r="BW87" s="41"/>
      <c r="BX87" s="40"/>
      <c r="BY87" s="40"/>
      <c r="BZ87" s="40"/>
      <c r="CA87" s="40"/>
      <c r="CB87" s="40"/>
      <c r="CC87" s="60"/>
      <c r="CD87" s="60"/>
      <c r="CE87" s="60"/>
      <c r="CF87" s="60"/>
      <c r="CG87" s="42"/>
      <c r="CH87" s="42"/>
      <c r="CI87" s="42"/>
      <c r="CJ87" s="42"/>
      <c r="CK87" s="42"/>
      <c r="CL87" s="42"/>
      <c r="CM87" s="42"/>
      <c r="CN87" s="42"/>
      <c r="CO87" s="42"/>
      <c r="CP87" s="42"/>
      <c r="CQ87" s="42"/>
      <c r="CR87" s="42"/>
      <c r="CS87" s="42"/>
      <c r="CT87" s="7"/>
      <c r="CU87" s="7"/>
      <c r="CV87" s="42"/>
      <c r="CW87" s="42"/>
      <c r="CX87" s="42"/>
      <c r="CY87" s="42"/>
      <c r="CZ87" s="42"/>
      <c r="DA87" s="42"/>
      <c r="DB87" s="42"/>
      <c r="DC87" s="42"/>
    </row>
    <row r="88" spans="2:107" customFormat="1" ht="18" customHeight="1" x14ac:dyDescent="0.2">
      <c r="B88" s="223">
        <v>34</v>
      </c>
      <c r="C88" s="115"/>
      <c r="D88" s="234">
        <v>2</v>
      </c>
      <c r="E88" s="235"/>
      <c r="F88" s="235"/>
      <c r="G88" s="235"/>
      <c r="H88" s="235"/>
      <c r="I88" s="236"/>
      <c r="J88" s="241">
        <v>0.71597222222222223</v>
      </c>
      <c r="K88" s="242"/>
      <c r="L88" s="242"/>
      <c r="M88" s="242"/>
      <c r="N88" s="243"/>
      <c r="O88" s="247" t="str">
        <f>IF(ISBLANK($AZ$55),"",$D$65)</f>
        <v xml:space="preserve">VFL Wolfsburg </v>
      </c>
      <c r="P88" s="181"/>
      <c r="Q88" s="181"/>
      <c r="R88" s="181"/>
      <c r="S88" s="181"/>
      <c r="T88" s="181"/>
      <c r="U88" s="181"/>
      <c r="V88" s="181"/>
      <c r="W88" s="181"/>
      <c r="X88" s="181"/>
      <c r="Y88" s="181"/>
      <c r="Z88" s="181"/>
      <c r="AA88" s="181"/>
      <c r="AB88" s="181"/>
      <c r="AC88" s="181"/>
      <c r="AD88" s="181"/>
      <c r="AE88" s="16" t="s">
        <v>22</v>
      </c>
      <c r="AF88" s="181" t="str">
        <f>IF(ISBLANK($AZ$54),"",$AG$64)</f>
        <v>Walddörfer SV</v>
      </c>
      <c r="AG88" s="181"/>
      <c r="AH88" s="181"/>
      <c r="AI88" s="181"/>
      <c r="AJ88" s="181"/>
      <c r="AK88" s="181"/>
      <c r="AL88" s="181"/>
      <c r="AM88" s="181"/>
      <c r="AN88" s="181"/>
      <c r="AO88" s="181"/>
      <c r="AP88" s="181"/>
      <c r="AQ88" s="181"/>
      <c r="AR88" s="181"/>
      <c r="AS88" s="181"/>
      <c r="AT88" s="181"/>
      <c r="AU88" s="181"/>
      <c r="AV88" s="240"/>
      <c r="AW88" s="118">
        <v>2</v>
      </c>
      <c r="AX88" s="110"/>
      <c r="AY88" s="110"/>
      <c r="AZ88" s="110">
        <v>1</v>
      </c>
      <c r="BA88" s="111"/>
      <c r="BB88" s="223"/>
      <c r="BC88" s="115"/>
      <c r="BD88" s="7"/>
      <c r="BE88" s="40"/>
      <c r="BF88" s="40"/>
      <c r="BG88" s="40"/>
      <c r="BH88" s="40"/>
      <c r="BI88" s="40"/>
      <c r="BJ88" s="40"/>
      <c r="BK88" s="40"/>
      <c r="BL88" s="40"/>
      <c r="BM88" s="40"/>
      <c r="BN88" s="40"/>
      <c r="BO88" s="40"/>
      <c r="BP88" s="40"/>
      <c r="BQ88" s="40"/>
      <c r="BR88" s="40"/>
      <c r="BS88" s="40"/>
      <c r="BT88" s="40"/>
      <c r="BU88" s="40"/>
      <c r="BV88" s="41"/>
      <c r="BW88" s="41"/>
      <c r="BX88" s="40"/>
      <c r="BY88" s="40"/>
      <c r="BZ88" s="40"/>
      <c r="CA88" s="40"/>
      <c r="CB88" s="40"/>
      <c r="CC88" s="60"/>
      <c r="CD88" s="60"/>
      <c r="CE88" s="60"/>
      <c r="CF88" s="60"/>
      <c r="CG88" s="42"/>
      <c r="CH88" s="42"/>
      <c r="CI88" s="42"/>
      <c r="CJ88" s="42"/>
      <c r="CK88" s="42"/>
      <c r="CL88" s="42"/>
      <c r="CM88" s="42"/>
      <c r="CN88" s="42"/>
      <c r="CO88" s="42"/>
      <c r="CP88" s="42"/>
      <c r="CQ88" s="42"/>
      <c r="CR88" s="42"/>
      <c r="CS88" s="42"/>
      <c r="CT88" s="7"/>
      <c r="CU88" s="7"/>
      <c r="CV88" s="42"/>
      <c r="CW88" s="42"/>
      <c r="CX88" s="42"/>
      <c r="CY88" s="42"/>
      <c r="CZ88" s="42"/>
      <c r="DA88" s="42"/>
      <c r="DB88" s="42"/>
      <c r="DC88" s="42"/>
    </row>
    <row r="89" spans="2:107" customFormat="1" ht="12" customHeight="1" thickBot="1" x14ac:dyDescent="0.25">
      <c r="B89" s="224"/>
      <c r="C89" s="117"/>
      <c r="D89" s="237"/>
      <c r="E89" s="238"/>
      <c r="F89" s="238"/>
      <c r="G89" s="238"/>
      <c r="H89" s="238"/>
      <c r="I89" s="239"/>
      <c r="J89" s="244"/>
      <c r="K89" s="245"/>
      <c r="L89" s="245"/>
      <c r="M89" s="245"/>
      <c r="N89" s="246"/>
      <c r="O89" s="225" t="s">
        <v>32</v>
      </c>
      <c r="P89" s="226"/>
      <c r="Q89" s="226"/>
      <c r="R89" s="226"/>
      <c r="S89" s="226"/>
      <c r="T89" s="226"/>
      <c r="U89" s="226"/>
      <c r="V89" s="226"/>
      <c r="W89" s="226"/>
      <c r="X89" s="226"/>
      <c r="Y89" s="226"/>
      <c r="Z89" s="226"/>
      <c r="AA89" s="226"/>
      <c r="AB89" s="226"/>
      <c r="AC89" s="226"/>
      <c r="AD89" s="226"/>
      <c r="AE89" s="17"/>
      <c r="AF89" s="226" t="s">
        <v>35</v>
      </c>
      <c r="AG89" s="226"/>
      <c r="AH89" s="226"/>
      <c r="AI89" s="226"/>
      <c r="AJ89" s="226"/>
      <c r="AK89" s="226"/>
      <c r="AL89" s="226"/>
      <c r="AM89" s="226"/>
      <c r="AN89" s="226"/>
      <c r="AO89" s="226"/>
      <c r="AP89" s="226"/>
      <c r="AQ89" s="226"/>
      <c r="AR89" s="226"/>
      <c r="AS89" s="226"/>
      <c r="AT89" s="226"/>
      <c r="AU89" s="226"/>
      <c r="AV89" s="227"/>
      <c r="AW89" s="119"/>
      <c r="AX89" s="112"/>
      <c r="AY89" s="112"/>
      <c r="AZ89" s="112"/>
      <c r="BA89" s="113"/>
      <c r="BB89" s="224"/>
      <c r="BC89" s="117"/>
      <c r="BD89" s="7"/>
      <c r="BE89" s="40"/>
      <c r="BF89" s="40"/>
      <c r="BG89" s="40"/>
      <c r="BH89" s="40"/>
      <c r="BI89" s="40"/>
      <c r="BJ89" s="40"/>
      <c r="BK89" s="40"/>
      <c r="BL89" s="40"/>
      <c r="BM89" s="40"/>
      <c r="BN89" s="40"/>
      <c r="BO89" s="40"/>
      <c r="BP89" s="40"/>
      <c r="BQ89" s="40"/>
      <c r="BR89" s="40"/>
      <c r="BS89" s="40"/>
      <c r="BT89" s="40"/>
      <c r="BU89" s="40"/>
      <c r="BV89" s="41"/>
      <c r="BW89" s="41"/>
      <c r="BX89" s="40"/>
      <c r="BY89" s="40"/>
      <c r="BZ89" s="40"/>
      <c r="CA89" s="40"/>
      <c r="CB89" s="40"/>
      <c r="CC89" s="60"/>
      <c r="CD89" s="60"/>
      <c r="CE89" s="60"/>
      <c r="CF89" s="60"/>
      <c r="CG89" s="42"/>
      <c r="CH89" s="42"/>
      <c r="CI89" s="42"/>
      <c r="CJ89" s="42"/>
      <c r="CK89" s="42"/>
      <c r="CL89" s="42"/>
      <c r="CM89" s="42"/>
      <c r="CN89" s="42"/>
      <c r="CO89" s="42"/>
      <c r="CP89" s="42"/>
      <c r="CQ89" s="42"/>
      <c r="CR89" s="42"/>
      <c r="CS89" s="42"/>
      <c r="CT89" s="7"/>
      <c r="CU89" s="7"/>
      <c r="CV89" s="42"/>
      <c r="CW89" s="42"/>
      <c r="CX89" s="42"/>
      <c r="CY89" s="42"/>
      <c r="CZ89" s="42"/>
      <c r="DA89" s="42"/>
      <c r="DB89" s="42"/>
      <c r="DC89" s="42"/>
    </row>
    <row r="90" spans="2:107" customFormat="1" ht="11.25" customHeight="1" thickBot="1" x14ac:dyDescent="0.25">
      <c r="B90" s="66"/>
      <c r="C90" s="66"/>
      <c r="D90" s="84"/>
      <c r="E90" s="84"/>
      <c r="F90" s="84"/>
      <c r="G90" s="84"/>
      <c r="H90" s="84"/>
      <c r="I90" s="84"/>
      <c r="J90" s="85"/>
      <c r="K90" s="85"/>
      <c r="L90" s="85"/>
      <c r="M90" s="85"/>
      <c r="N90" s="85"/>
      <c r="O90" s="86"/>
      <c r="P90" s="86"/>
      <c r="Q90" s="86"/>
      <c r="R90" s="86"/>
      <c r="S90" s="86"/>
      <c r="T90" s="86"/>
      <c r="U90" s="86"/>
      <c r="V90" s="86"/>
      <c r="W90" s="86"/>
      <c r="X90" s="86"/>
      <c r="Y90" s="86"/>
      <c r="Z90" s="86"/>
      <c r="AA90" s="86"/>
      <c r="AB90" s="86"/>
      <c r="AC90" s="86"/>
      <c r="AD90" s="86"/>
      <c r="AE90" s="87"/>
      <c r="AF90" s="86"/>
      <c r="AG90" s="86"/>
      <c r="AH90" s="86"/>
      <c r="AI90" s="86"/>
      <c r="AJ90" s="86"/>
      <c r="AK90" s="86"/>
      <c r="AL90" s="86"/>
      <c r="AM90" s="86"/>
      <c r="AN90" s="86"/>
      <c r="AO90" s="86"/>
      <c r="AP90" s="86"/>
      <c r="AQ90" s="86"/>
      <c r="AR90" s="86"/>
      <c r="AS90" s="86"/>
      <c r="AT90" s="86"/>
      <c r="AU90" s="86"/>
      <c r="AV90" s="86"/>
      <c r="AW90" s="65"/>
      <c r="AX90" s="65"/>
      <c r="AY90" s="65"/>
      <c r="AZ90" s="65"/>
      <c r="BA90" s="65"/>
      <c r="BB90" s="66"/>
      <c r="BC90" s="66"/>
      <c r="BD90" s="7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/>
      <c r="BQ90" s="40"/>
      <c r="BR90" s="40"/>
      <c r="BS90" s="40"/>
      <c r="BT90" s="40"/>
      <c r="BU90" s="40"/>
      <c r="BV90" s="41"/>
      <c r="BW90" s="41"/>
      <c r="BX90" s="40"/>
      <c r="BY90" s="40"/>
      <c r="BZ90" s="40"/>
      <c r="CA90" s="40"/>
      <c r="CB90" s="40"/>
      <c r="CC90" s="60"/>
      <c r="CD90" s="60"/>
      <c r="CE90" s="60"/>
      <c r="CF90" s="60"/>
      <c r="CG90" s="42"/>
      <c r="CH90" s="42"/>
      <c r="CI90" s="42"/>
      <c r="CJ90" s="42"/>
      <c r="CK90" s="42"/>
      <c r="CL90" s="42"/>
      <c r="CM90" s="42"/>
      <c r="CN90" s="42"/>
      <c r="CO90" s="42"/>
      <c r="CP90" s="42"/>
      <c r="CQ90" s="42"/>
      <c r="CR90" s="42"/>
      <c r="CS90" s="42"/>
      <c r="CT90" s="7"/>
      <c r="CU90" s="7"/>
      <c r="CV90" s="42"/>
      <c r="CW90" s="42"/>
      <c r="CX90" s="42"/>
      <c r="CY90" s="42"/>
      <c r="CZ90" s="42"/>
      <c r="DA90" s="42"/>
      <c r="DB90" s="42"/>
      <c r="DC90" s="42"/>
    </row>
    <row r="91" spans="2:107" customFormat="1" ht="20.100000000000001" customHeight="1" thickBot="1" x14ac:dyDescent="0.25">
      <c r="B91" s="233" t="s">
        <v>16</v>
      </c>
      <c r="C91" s="230"/>
      <c r="D91" s="228"/>
      <c r="E91" s="229"/>
      <c r="F91" s="229"/>
      <c r="G91" s="229"/>
      <c r="H91" s="229"/>
      <c r="I91" s="230"/>
      <c r="J91" s="228" t="s">
        <v>19</v>
      </c>
      <c r="K91" s="229"/>
      <c r="L91" s="229"/>
      <c r="M91" s="229"/>
      <c r="N91" s="230"/>
      <c r="O91" s="228" t="s">
        <v>56</v>
      </c>
      <c r="P91" s="229"/>
      <c r="Q91" s="229"/>
      <c r="R91" s="229"/>
      <c r="S91" s="229"/>
      <c r="T91" s="229"/>
      <c r="U91" s="229"/>
      <c r="V91" s="229"/>
      <c r="W91" s="229"/>
      <c r="X91" s="229"/>
      <c r="Y91" s="229"/>
      <c r="Z91" s="229"/>
      <c r="AA91" s="229"/>
      <c r="AB91" s="229"/>
      <c r="AC91" s="229"/>
      <c r="AD91" s="229"/>
      <c r="AE91" s="229"/>
      <c r="AF91" s="229"/>
      <c r="AG91" s="229"/>
      <c r="AH91" s="229"/>
      <c r="AI91" s="229"/>
      <c r="AJ91" s="229"/>
      <c r="AK91" s="229"/>
      <c r="AL91" s="229"/>
      <c r="AM91" s="229"/>
      <c r="AN91" s="229"/>
      <c r="AO91" s="229"/>
      <c r="AP91" s="229"/>
      <c r="AQ91" s="229"/>
      <c r="AR91" s="229"/>
      <c r="AS91" s="229"/>
      <c r="AT91" s="229"/>
      <c r="AU91" s="229"/>
      <c r="AV91" s="230"/>
      <c r="AW91" s="228"/>
      <c r="AX91" s="229"/>
      <c r="AY91" s="229"/>
      <c r="AZ91" s="229"/>
      <c r="BA91" s="230"/>
      <c r="BB91" s="228"/>
      <c r="BC91" s="252"/>
      <c r="BD91" s="7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/>
      <c r="BQ91" s="40"/>
      <c r="BR91" s="40"/>
      <c r="BS91" s="40"/>
      <c r="BT91" s="40"/>
      <c r="BU91" s="40"/>
      <c r="BV91" s="41"/>
      <c r="BW91" s="41"/>
      <c r="BX91" s="40"/>
      <c r="BY91" s="40"/>
      <c r="BZ91" s="40"/>
      <c r="CA91" s="40"/>
      <c r="CB91" s="40"/>
      <c r="CC91" s="60"/>
      <c r="CD91" s="60"/>
      <c r="CE91" s="60"/>
      <c r="CF91" s="60"/>
      <c r="CG91" s="42"/>
      <c r="CH91" s="42"/>
      <c r="CI91" s="42"/>
      <c r="CJ91" s="42"/>
      <c r="CK91" s="42"/>
      <c r="CL91" s="42"/>
      <c r="CM91" s="42"/>
      <c r="CN91" s="42"/>
      <c r="CO91" s="42"/>
      <c r="CP91" s="42"/>
      <c r="CQ91" s="42"/>
      <c r="CR91" s="42"/>
      <c r="CS91" s="42"/>
      <c r="CT91" s="7"/>
      <c r="CU91" s="7"/>
      <c r="CV91" s="42"/>
      <c r="CW91" s="42"/>
      <c r="CX91" s="42"/>
      <c r="CY91" s="42"/>
      <c r="CZ91" s="42"/>
      <c r="DA91" s="42"/>
      <c r="DB91" s="42"/>
      <c r="DC91" s="42"/>
    </row>
    <row r="92" spans="2:107" customFormat="1" ht="18" customHeight="1" x14ac:dyDescent="0.2">
      <c r="B92" s="223">
        <v>35</v>
      </c>
      <c r="C92" s="115"/>
      <c r="D92" s="234">
        <v>1</v>
      </c>
      <c r="E92" s="235"/>
      <c r="F92" s="235"/>
      <c r="G92" s="235"/>
      <c r="H92" s="235"/>
      <c r="I92" s="236"/>
      <c r="J92" s="241">
        <v>0.72361111111111109</v>
      </c>
      <c r="K92" s="242"/>
      <c r="L92" s="242"/>
      <c r="M92" s="242"/>
      <c r="N92" s="243"/>
      <c r="O92" s="247" t="str">
        <f>IF(ISBLANK($AZ$55),"",$D$67)</f>
        <v>SSC Hagen Ahrensburg</v>
      </c>
      <c r="P92" s="181"/>
      <c r="Q92" s="181"/>
      <c r="R92" s="181"/>
      <c r="S92" s="181"/>
      <c r="T92" s="181"/>
      <c r="U92" s="181"/>
      <c r="V92" s="181"/>
      <c r="W92" s="181"/>
      <c r="X92" s="181"/>
      <c r="Y92" s="181"/>
      <c r="Z92" s="181"/>
      <c r="AA92" s="181"/>
      <c r="AB92" s="181"/>
      <c r="AC92" s="181"/>
      <c r="AD92" s="181"/>
      <c r="AE92" s="16" t="s">
        <v>22</v>
      </c>
      <c r="AF92" s="181" t="str">
        <f>IF(ISBLANK($AZ$54),"",$AG$67)</f>
        <v>Firat Bergen</v>
      </c>
      <c r="AG92" s="181"/>
      <c r="AH92" s="181"/>
      <c r="AI92" s="181"/>
      <c r="AJ92" s="181"/>
      <c r="AK92" s="181"/>
      <c r="AL92" s="181"/>
      <c r="AM92" s="181"/>
      <c r="AN92" s="181"/>
      <c r="AO92" s="181"/>
      <c r="AP92" s="181"/>
      <c r="AQ92" s="181"/>
      <c r="AR92" s="181"/>
      <c r="AS92" s="181"/>
      <c r="AT92" s="181"/>
      <c r="AU92" s="181"/>
      <c r="AV92" s="240"/>
      <c r="AW92" s="118">
        <v>4</v>
      </c>
      <c r="AX92" s="110"/>
      <c r="AY92" s="110"/>
      <c r="AZ92" s="110">
        <v>0</v>
      </c>
      <c r="BA92" s="111"/>
      <c r="BB92" s="223"/>
      <c r="BC92" s="115"/>
      <c r="BD92" s="7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/>
      <c r="BQ92" s="40"/>
      <c r="BR92" s="40"/>
      <c r="BS92" s="40"/>
      <c r="BT92" s="40"/>
      <c r="BU92" s="40"/>
      <c r="BV92" s="41"/>
      <c r="BW92" s="41"/>
      <c r="BX92" s="40"/>
      <c r="BY92" s="40"/>
      <c r="BZ92" s="40"/>
      <c r="CA92" s="40"/>
      <c r="CB92" s="40"/>
      <c r="CC92" s="60"/>
      <c r="CD92" s="60"/>
      <c r="CE92" s="60"/>
      <c r="CF92" s="60"/>
      <c r="CG92" s="42"/>
      <c r="CH92" s="42"/>
      <c r="CI92" s="42"/>
      <c r="CJ92" s="42"/>
      <c r="CK92" s="42"/>
      <c r="CL92" s="42"/>
      <c r="CM92" s="42"/>
      <c r="CN92" s="42"/>
      <c r="CO92" s="42"/>
      <c r="CP92" s="42"/>
      <c r="CQ92" s="42"/>
      <c r="CR92" s="42"/>
      <c r="CS92" s="42"/>
      <c r="CT92" s="7"/>
      <c r="CU92" s="7"/>
      <c r="CV92" s="42"/>
      <c r="CW92" s="42"/>
      <c r="CX92" s="42"/>
      <c r="CY92" s="42"/>
      <c r="CZ92" s="42"/>
      <c r="DA92" s="42"/>
      <c r="DB92" s="42"/>
      <c r="DC92" s="42"/>
    </row>
    <row r="93" spans="2:107" s="79" customFormat="1" ht="12" customHeight="1" thickBot="1" x14ac:dyDescent="0.25">
      <c r="B93" s="224"/>
      <c r="C93" s="117"/>
      <c r="D93" s="237"/>
      <c r="E93" s="238"/>
      <c r="F93" s="238"/>
      <c r="G93" s="238"/>
      <c r="H93" s="238"/>
      <c r="I93" s="239"/>
      <c r="J93" s="244"/>
      <c r="K93" s="245"/>
      <c r="L93" s="245"/>
      <c r="M93" s="245"/>
      <c r="N93" s="246"/>
      <c r="O93" s="225" t="s">
        <v>46</v>
      </c>
      <c r="P93" s="226"/>
      <c r="Q93" s="226"/>
      <c r="R93" s="226"/>
      <c r="S93" s="226"/>
      <c r="T93" s="226"/>
      <c r="U93" s="226"/>
      <c r="V93" s="226"/>
      <c r="W93" s="226"/>
      <c r="X93" s="226"/>
      <c r="Y93" s="226"/>
      <c r="Z93" s="226"/>
      <c r="AA93" s="226"/>
      <c r="AB93" s="226"/>
      <c r="AC93" s="226"/>
      <c r="AD93" s="226"/>
      <c r="AE93" s="17"/>
      <c r="AF93" s="226" t="s">
        <v>45</v>
      </c>
      <c r="AG93" s="226"/>
      <c r="AH93" s="226"/>
      <c r="AI93" s="226"/>
      <c r="AJ93" s="226"/>
      <c r="AK93" s="226"/>
      <c r="AL93" s="226"/>
      <c r="AM93" s="226"/>
      <c r="AN93" s="226"/>
      <c r="AO93" s="226"/>
      <c r="AP93" s="226"/>
      <c r="AQ93" s="226"/>
      <c r="AR93" s="226"/>
      <c r="AS93" s="226"/>
      <c r="AT93" s="226"/>
      <c r="AU93" s="226"/>
      <c r="AV93" s="227"/>
      <c r="AW93" s="119"/>
      <c r="AX93" s="112"/>
      <c r="AY93" s="112"/>
      <c r="AZ93" s="112"/>
      <c r="BA93" s="113"/>
      <c r="BB93" s="224"/>
      <c r="BC93" s="117"/>
      <c r="BE93" s="80"/>
      <c r="BF93" s="80"/>
      <c r="BG93" s="80"/>
      <c r="BH93" s="80"/>
      <c r="BI93" s="80"/>
      <c r="BJ93" s="80"/>
      <c r="BK93" s="80"/>
      <c r="BL93" s="80"/>
      <c r="BM93" s="80"/>
      <c r="BN93" s="80"/>
      <c r="BO93" s="80"/>
      <c r="BP93" s="80"/>
      <c r="BQ93" s="80"/>
      <c r="BR93" s="80"/>
      <c r="BS93" s="80"/>
      <c r="BT93" s="80"/>
      <c r="BU93" s="80"/>
      <c r="BV93" s="81"/>
      <c r="BW93" s="81"/>
      <c r="BX93" s="80"/>
      <c r="BY93" s="80"/>
      <c r="BZ93" s="80"/>
      <c r="CA93" s="80"/>
      <c r="CB93" s="80"/>
      <c r="CC93" s="82"/>
      <c r="CD93" s="82"/>
      <c r="CE93" s="82"/>
      <c r="CF93" s="82"/>
      <c r="CG93" s="83"/>
      <c r="CH93" s="83"/>
      <c r="CI93" s="83"/>
      <c r="CJ93" s="83"/>
      <c r="CK93" s="83"/>
      <c r="CL93" s="83"/>
      <c r="CM93" s="83"/>
      <c r="CN93" s="83"/>
      <c r="CO93" s="83"/>
      <c r="CP93" s="83"/>
      <c r="CQ93" s="83"/>
      <c r="CR93" s="83"/>
      <c r="CS93" s="83"/>
      <c r="CV93" s="83"/>
      <c r="CW93" s="83"/>
      <c r="CX93" s="83"/>
      <c r="CY93" s="83"/>
      <c r="CZ93" s="83"/>
      <c r="DA93" s="83"/>
      <c r="DB93" s="83"/>
      <c r="DC93" s="83"/>
    </row>
    <row r="94" spans="2:107" customFormat="1" ht="3.75" customHeight="1" thickBot="1" x14ac:dyDescent="0.25">
      <c r="BD94" s="7"/>
      <c r="BE94" s="40"/>
      <c r="BF94" s="40"/>
      <c r="BG94" s="40"/>
      <c r="BH94" s="40"/>
      <c r="BI94" s="40"/>
      <c r="BJ94" s="40"/>
      <c r="BK94" s="40"/>
      <c r="BL94" s="40"/>
      <c r="BM94" s="40"/>
      <c r="BN94" s="40"/>
      <c r="BO94" s="40"/>
      <c r="BP94" s="40"/>
      <c r="BQ94" s="40"/>
      <c r="BR94" s="40"/>
      <c r="BS94" s="40"/>
      <c r="BT94" s="40"/>
      <c r="BU94" s="40"/>
      <c r="BV94" s="41"/>
      <c r="BW94" s="41"/>
      <c r="BX94" s="40"/>
      <c r="BY94" s="40"/>
      <c r="BZ94" s="40"/>
      <c r="CA94" s="40"/>
      <c r="CB94" s="40"/>
      <c r="CC94" s="60"/>
      <c r="CD94" s="60"/>
      <c r="CE94" s="60"/>
      <c r="CF94" s="60"/>
      <c r="CG94" s="42"/>
      <c r="CH94" s="42"/>
      <c r="CI94" s="42"/>
      <c r="CJ94" s="42"/>
      <c r="CK94" s="42"/>
      <c r="CL94" s="42"/>
      <c r="CM94" s="42"/>
      <c r="CN94" s="42"/>
      <c r="CO94" s="42"/>
      <c r="CP94" s="42"/>
      <c r="CQ94" s="42"/>
      <c r="CR94" s="42"/>
      <c r="CS94" s="42"/>
      <c r="CT94" s="7"/>
      <c r="CU94" s="7"/>
      <c r="CV94" s="42"/>
      <c r="CW94" s="42"/>
      <c r="CX94" s="42"/>
      <c r="CY94" s="42"/>
      <c r="CZ94" s="42"/>
      <c r="DA94" s="42"/>
      <c r="DB94" s="42"/>
      <c r="DC94" s="42"/>
    </row>
    <row r="95" spans="2:107" customFormat="1" ht="20.100000000000001" customHeight="1" thickBot="1" x14ac:dyDescent="0.25">
      <c r="B95" s="233" t="s">
        <v>16</v>
      </c>
      <c r="C95" s="230"/>
      <c r="D95" s="228"/>
      <c r="E95" s="229"/>
      <c r="F95" s="229"/>
      <c r="G95" s="229"/>
      <c r="H95" s="229"/>
      <c r="I95" s="230"/>
      <c r="J95" s="228" t="s">
        <v>19</v>
      </c>
      <c r="K95" s="229"/>
      <c r="L95" s="229"/>
      <c r="M95" s="229"/>
      <c r="N95" s="230"/>
      <c r="O95" s="228" t="s">
        <v>57</v>
      </c>
      <c r="P95" s="229"/>
      <c r="Q95" s="229"/>
      <c r="R95" s="229"/>
      <c r="S95" s="229"/>
      <c r="T95" s="229"/>
      <c r="U95" s="229"/>
      <c r="V95" s="229"/>
      <c r="W95" s="229"/>
      <c r="X95" s="229"/>
      <c r="Y95" s="229"/>
      <c r="Z95" s="229"/>
      <c r="AA95" s="229"/>
      <c r="AB95" s="229"/>
      <c r="AC95" s="229"/>
      <c r="AD95" s="229"/>
      <c r="AE95" s="229"/>
      <c r="AF95" s="229"/>
      <c r="AG95" s="229"/>
      <c r="AH95" s="229"/>
      <c r="AI95" s="229"/>
      <c r="AJ95" s="229"/>
      <c r="AK95" s="229"/>
      <c r="AL95" s="229"/>
      <c r="AM95" s="229"/>
      <c r="AN95" s="229"/>
      <c r="AO95" s="229"/>
      <c r="AP95" s="229"/>
      <c r="AQ95" s="229"/>
      <c r="AR95" s="229"/>
      <c r="AS95" s="229"/>
      <c r="AT95" s="229"/>
      <c r="AU95" s="229"/>
      <c r="AV95" s="230"/>
      <c r="AW95" s="228"/>
      <c r="AX95" s="229"/>
      <c r="AY95" s="229"/>
      <c r="AZ95" s="229"/>
      <c r="BA95" s="230"/>
      <c r="BB95" s="228"/>
      <c r="BC95" s="252"/>
      <c r="BD95" s="7"/>
      <c r="BE95" s="40"/>
      <c r="BF95" s="40"/>
      <c r="BG95" s="40"/>
      <c r="BH95" s="40"/>
      <c r="BI95" s="40"/>
      <c r="BJ95" s="40"/>
      <c r="BK95" s="40"/>
      <c r="BL95" s="40"/>
      <c r="BM95" s="40"/>
      <c r="BN95" s="40"/>
      <c r="BO95" s="40"/>
      <c r="BP95" s="40"/>
      <c r="BQ95" s="40"/>
      <c r="BR95" s="40"/>
      <c r="BS95" s="40"/>
      <c r="BT95" s="40"/>
      <c r="BU95" s="40"/>
      <c r="BV95" s="41"/>
      <c r="BW95" s="41"/>
      <c r="BX95" s="40"/>
      <c r="BY95" s="40"/>
      <c r="BZ95" s="40"/>
      <c r="CA95" s="40"/>
      <c r="CB95" s="40"/>
      <c r="CC95" s="60"/>
      <c r="CD95" s="60"/>
      <c r="CE95" s="60"/>
      <c r="CF95" s="60"/>
      <c r="CG95" s="42"/>
      <c r="CH95" s="42"/>
      <c r="CI95" s="42"/>
      <c r="CJ95" s="42"/>
      <c r="CK95" s="42"/>
      <c r="CL95" s="42"/>
      <c r="CM95" s="42"/>
      <c r="CN95" s="42"/>
      <c r="CO95" s="42"/>
      <c r="CP95" s="42"/>
      <c r="CQ95" s="42"/>
      <c r="CR95" s="42"/>
      <c r="CS95" s="42"/>
      <c r="CT95" s="7"/>
      <c r="CU95" s="7"/>
      <c r="CV95" s="42"/>
      <c r="CW95" s="42"/>
      <c r="CX95" s="42"/>
      <c r="CY95" s="42"/>
      <c r="CZ95" s="42"/>
      <c r="DA95" s="42"/>
      <c r="DB95" s="42"/>
      <c r="DC95" s="42"/>
    </row>
    <row r="96" spans="2:107" customFormat="1" ht="18" customHeight="1" x14ac:dyDescent="0.2">
      <c r="B96" s="223">
        <v>36</v>
      </c>
      <c r="C96" s="115"/>
      <c r="D96" s="234">
        <v>2</v>
      </c>
      <c r="E96" s="235"/>
      <c r="F96" s="235"/>
      <c r="G96" s="235"/>
      <c r="H96" s="235"/>
      <c r="I96" s="236"/>
      <c r="J96" s="241">
        <v>0.72361111111111109</v>
      </c>
      <c r="K96" s="242"/>
      <c r="L96" s="242"/>
      <c r="M96" s="242"/>
      <c r="N96" s="243"/>
      <c r="O96" s="247" t="str">
        <f>IF(ISBLANK($AZ$55),"",$D$66)</f>
        <v>ESV Fortuna Celle I</v>
      </c>
      <c r="P96" s="181"/>
      <c r="Q96" s="181"/>
      <c r="R96" s="181"/>
      <c r="S96" s="181"/>
      <c r="T96" s="181"/>
      <c r="U96" s="181"/>
      <c r="V96" s="181"/>
      <c r="W96" s="181"/>
      <c r="X96" s="181"/>
      <c r="Y96" s="181"/>
      <c r="Z96" s="181"/>
      <c r="AA96" s="181"/>
      <c r="AB96" s="181"/>
      <c r="AC96" s="181"/>
      <c r="AD96" s="181"/>
      <c r="AE96" s="16" t="s">
        <v>22</v>
      </c>
      <c r="AF96" s="181" t="str">
        <f>IF(ISBLANK($AZ$54),"",$AG$66)</f>
        <v>TSV Wolfsburg</v>
      </c>
      <c r="AG96" s="181"/>
      <c r="AH96" s="181"/>
      <c r="AI96" s="181"/>
      <c r="AJ96" s="181"/>
      <c r="AK96" s="181"/>
      <c r="AL96" s="181"/>
      <c r="AM96" s="181"/>
      <c r="AN96" s="181"/>
      <c r="AO96" s="181"/>
      <c r="AP96" s="181"/>
      <c r="AQ96" s="181"/>
      <c r="AR96" s="181"/>
      <c r="AS96" s="181"/>
      <c r="AT96" s="181"/>
      <c r="AU96" s="181"/>
      <c r="AV96" s="240"/>
      <c r="AW96" s="118">
        <v>0</v>
      </c>
      <c r="AX96" s="110"/>
      <c r="AY96" s="110"/>
      <c r="AZ96" s="110">
        <v>2</v>
      </c>
      <c r="BA96" s="111"/>
      <c r="BB96" s="223"/>
      <c r="BC96" s="115"/>
      <c r="BD96" s="7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/>
      <c r="BQ96" s="40"/>
      <c r="BR96" s="40"/>
      <c r="BS96" s="40"/>
      <c r="BT96" s="40"/>
      <c r="BU96" s="40"/>
      <c r="BV96" s="41"/>
      <c r="BW96" s="41"/>
      <c r="BX96" s="40"/>
      <c r="BY96" s="40"/>
      <c r="BZ96" s="40"/>
      <c r="CA96" s="40"/>
      <c r="CB96" s="40"/>
      <c r="CC96" s="60"/>
      <c r="CD96" s="60"/>
      <c r="CE96" s="60"/>
      <c r="CF96" s="60"/>
      <c r="CG96" s="42"/>
      <c r="CH96" s="42"/>
      <c r="CI96" s="42"/>
      <c r="CJ96" s="42"/>
      <c r="CK96" s="42"/>
      <c r="CL96" s="42"/>
      <c r="CM96" s="42"/>
      <c r="CN96" s="42"/>
      <c r="CO96" s="42"/>
      <c r="CP96" s="42"/>
      <c r="CQ96" s="42"/>
      <c r="CR96" s="42"/>
      <c r="CS96" s="42"/>
      <c r="CT96" s="7"/>
      <c r="CU96" s="7"/>
      <c r="CV96" s="42"/>
      <c r="CW96" s="42"/>
      <c r="CX96" s="42"/>
      <c r="CY96" s="42"/>
      <c r="CZ96" s="42"/>
      <c r="DA96" s="42"/>
      <c r="DB96" s="42"/>
      <c r="DC96" s="42"/>
    </row>
    <row r="97" spans="2:107" customFormat="1" ht="12" customHeight="1" thickBot="1" x14ac:dyDescent="0.25">
      <c r="B97" s="224"/>
      <c r="C97" s="117"/>
      <c r="D97" s="237"/>
      <c r="E97" s="238"/>
      <c r="F97" s="238"/>
      <c r="G97" s="238"/>
      <c r="H97" s="238"/>
      <c r="I97" s="239"/>
      <c r="J97" s="244"/>
      <c r="K97" s="245"/>
      <c r="L97" s="245"/>
      <c r="M97" s="245"/>
      <c r="N97" s="246"/>
      <c r="O97" s="225" t="s">
        <v>41</v>
      </c>
      <c r="P97" s="226"/>
      <c r="Q97" s="226"/>
      <c r="R97" s="226"/>
      <c r="S97" s="226"/>
      <c r="T97" s="226"/>
      <c r="U97" s="226"/>
      <c r="V97" s="226"/>
      <c r="W97" s="226"/>
      <c r="X97" s="226"/>
      <c r="Y97" s="226"/>
      <c r="Z97" s="226"/>
      <c r="AA97" s="226"/>
      <c r="AB97" s="226"/>
      <c r="AC97" s="226"/>
      <c r="AD97" s="226"/>
      <c r="AE97" s="17"/>
      <c r="AF97" s="226" t="s">
        <v>42</v>
      </c>
      <c r="AG97" s="226"/>
      <c r="AH97" s="226"/>
      <c r="AI97" s="226"/>
      <c r="AJ97" s="226"/>
      <c r="AK97" s="226"/>
      <c r="AL97" s="226"/>
      <c r="AM97" s="226"/>
      <c r="AN97" s="226"/>
      <c r="AO97" s="226"/>
      <c r="AP97" s="226"/>
      <c r="AQ97" s="226"/>
      <c r="AR97" s="226"/>
      <c r="AS97" s="226"/>
      <c r="AT97" s="226"/>
      <c r="AU97" s="226"/>
      <c r="AV97" s="227"/>
      <c r="AW97" s="119"/>
      <c r="AX97" s="112"/>
      <c r="AY97" s="112"/>
      <c r="AZ97" s="112"/>
      <c r="BA97" s="113"/>
      <c r="BB97" s="224"/>
      <c r="BC97" s="117"/>
      <c r="BD97" s="7"/>
      <c r="BE97" s="40"/>
      <c r="BF97" s="40"/>
      <c r="BG97" s="40"/>
      <c r="BH97" s="40"/>
      <c r="BI97" s="40"/>
      <c r="BJ97" s="40"/>
      <c r="BK97" s="40"/>
      <c r="BL97" s="40"/>
      <c r="BM97" s="40"/>
      <c r="BN97" s="40"/>
      <c r="BO97" s="40"/>
      <c r="BP97" s="40"/>
      <c r="BQ97" s="40"/>
      <c r="BR97" s="40"/>
      <c r="BS97" s="40"/>
      <c r="BT97" s="40"/>
      <c r="BU97" s="40"/>
      <c r="BV97" s="41"/>
      <c r="BW97" s="41"/>
      <c r="BX97" s="40"/>
      <c r="BY97" s="40"/>
      <c r="BZ97" s="40"/>
      <c r="CA97" s="40"/>
      <c r="CB97" s="40"/>
      <c r="CC97" s="60"/>
      <c r="CD97" s="60"/>
      <c r="CE97" s="60"/>
      <c r="CF97" s="60"/>
      <c r="CG97" s="42"/>
      <c r="CH97" s="42"/>
      <c r="CI97" s="42"/>
      <c r="CJ97" s="42"/>
      <c r="CK97" s="42"/>
      <c r="CL97" s="42"/>
      <c r="CM97" s="42"/>
      <c r="CN97" s="42"/>
      <c r="CO97" s="42"/>
      <c r="CP97" s="42"/>
      <c r="CQ97" s="42"/>
      <c r="CR97" s="42"/>
      <c r="CS97" s="42"/>
      <c r="CT97" s="7"/>
      <c r="CU97" s="7"/>
      <c r="CV97" s="42"/>
      <c r="CW97" s="42"/>
      <c r="CX97" s="42"/>
      <c r="CY97" s="42"/>
      <c r="CZ97" s="42"/>
      <c r="DA97" s="42"/>
      <c r="DB97" s="42"/>
      <c r="DC97" s="42"/>
    </row>
    <row r="98" spans="2:107" customFormat="1" ht="11.25" customHeight="1" thickBot="1" x14ac:dyDescent="0.25">
      <c r="B98" s="66"/>
      <c r="C98" s="66"/>
      <c r="D98" s="84"/>
      <c r="E98" s="84"/>
      <c r="F98" s="84"/>
      <c r="G98" s="84"/>
      <c r="H98" s="84"/>
      <c r="I98" s="84"/>
      <c r="J98" s="85"/>
      <c r="K98" s="85"/>
      <c r="L98" s="85"/>
      <c r="M98" s="85"/>
      <c r="N98" s="85"/>
      <c r="O98" s="86"/>
      <c r="P98" s="86"/>
      <c r="Q98" s="86"/>
      <c r="R98" s="86"/>
      <c r="S98" s="86"/>
      <c r="T98" s="86"/>
      <c r="U98" s="86"/>
      <c r="V98" s="86"/>
      <c r="W98" s="86"/>
      <c r="X98" s="86"/>
      <c r="Y98" s="86"/>
      <c r="Z98" s="86"/>
      <c r="AA98" s="86"/>
      <c r="AB98" s="86"/>
      <c r="AC98" s="86"/>
      <c r="AD98" s="86"/>
      <c r="AE98" s="87"/>
      <c r="AF98" s="86"/>
      <c r="AG98" s="86"/>
      <c r="AH98" s="86"/>
      <c r="AI98" s="86"/>
      <c r="AJ98" s="86"/>
      <c r="AK98" s="86"/>
      <c r="AL98" s="86"/>
      <c r="AM98" s="86"/>
      <c r="AN98" s="86"/>
      <c r="AO98" s="86"/>
      <c r="AP98" s="86"/>
      <c r="AQ98" s="86"/>
      <c r="AR98" s="86"/>
      <c r="AS98" s="86"/>
      <c r="AT98" s="86"/>
      <c r="AU98" s="86"/>
      <c r="AV98" s="86"/>
      <c r="AW98" s="65"/>
      <c r="AX98" s="65"/>
      <c r="AY98" s="65"/>
      <c r="AZ98" s="65"/>
      <c r="BA98" s="65"/>
      <c r="BB98" s="66"/>
      <c r="BC98" s="66"/>
      <c r="BD98" s="7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/>
      <c r="BQ98" s="40"/>
      <c r="BR98" s="40"/>
      <c r="BS98" s="40"/>
      <c r="BT98" s="40"/>
      <c r="BU98" s="40"/>
      <c r="BV98" s="41"/>
      <c r="BW98" s="41"/>
      <c r="BX98" s="40"/>
      <c r="BY98" s="40"/>
      <c r="BZ98" s="40"/>
      <c r="CA98" s="40"/>
      <c r="CB98" s="40"/>
      <c r="CC98" s="60"/>
      <c r="CD98" s="60"/>
      <c r="CE98" s="60"/>
      <c r="CF98" s="60"/>
      <c r="CG98" s="42"/>
      <c r="CH98" s="42"/>
      <c r="CI98" s="42"/>
      <c r="CJ98" s="42"/>
      <c r="CK98" s="42"/>
      <c r="CL98" s="42"/>
      <c r="CM98" s="42"/>
      <c r="CN98" s="42"/>
      <c r="CO98" s="42"/>
      <c r="CP98" s="42"/>
      <c r="CQ98" s="42"/>
      <c r="CR98" s="42"/>
      <c r="CS98" s="42"/>
      <c r="CT98" s="7"/>
      <c r="CU98" s="7"/>
      <c r="CV98" s="42"/>
      <c r="CW98" s="42"/>
      <c r="CX98" s="42"/>
      <c r="CY98" s="42"/>
      <c r="CZ98" s="42"/>
      <c r="DA98" s="42"/>
      <c r="DB98" s="42"/>
      <c r="DC98" s="42"/>
    </row>
    <row r="99" spans="2:107" ht="19.5" customHeight="1" thickBot="1" x14ac:dyDescent="0.3">
      <c r="B99" s="231" t="s">
        <v>16</v>
      </c>
      <c r="C99" s="232"/>
      <c r="D99" s="108"/>
      <c r="E99" s="120"/>
      <c r="F99" s="120"/>
      <c r="G99" s="120"/>
      <c r="H99" s="120"/>
      <c r="I99" s="121"/>
      <c r="J99" s="108"/>
      <c r="K99" s="120"/>
      <c r="L99" s="120"/>
      <c r="M99" s="120"/>
      <c r="N99" s="121"/>
      <c r="O99" s="108" t="s">
        <v>36</v>
      </c>
      <c r="P99" s="120"/>
      <c r="Q99" s="120"/>
      <c r="R99" s="120"/>
      <c r="S99" s="120"/>
      <c r="T99" s="120"/>
      <c r="U99" s="120"/>
      <c r="V99" s="120"/>
      <c r="W99" s="120"/>
      <c r="X99" s="120"/>
      <c r="Y99" s="120"/>
      <c r="Z99" s="120"/>
      <c r="AA99" s="120"/>
      <c r="AB99" s="120"/>
      <c r="AC99" s="120"/>
      <c r="AD99" s="120"/>
      <c r="AE99" s="120"/>
      <c r="AF99" s="120"/>
      <c r="AG99" s="120"/>
      <c r="AH99" s="120"/>
      <c r="AI99" s="120"/>
      <c r="AJ99" s="120"/>
      <c r="AK99" s="120"/>
      <c r="AL99" s="120"/>
      <c r="AM99" s="120"/>
      <c r="AN99" s="120"/>
      <c r="AO99" s="120"/>
      <c r="AP99" s="120"/>
      <c r="AQ99" s="120"/>
      <c r="AR99" s="120"/>
      <c r="AS99" s="120"/>
      <c r="AT99" s="120"/>
      <c r="AU99" s="120"/>
      <c r="AV99" s="121"/>
      <c r="AW99" s="108"/>
      <c r="AX99" s="120"/>
      <c r="AY99" s="120"/>
      <c r="AZ99" s="120"/>
      <c r="BA99" s="121"/>
      <c r="BB99" s="108"/>
      <c r="BC99" s="109"/>
      <c r="BD99" s="23"/>
      <c r="BV99" s="71"/>
      <c r="BW99" s="71"/>
      <c r="BX99" s="71"/>
      <c r="BY99" s="71"/>
      <c r="BZ99" s="61"/>
      <c r="CA99" s="61"/>
      <c r="CB99" s="76"/>
      <c r="CC99" s="77"/>
      <c r="CD99" s="77"/>
      <c r="CE99" s="77"/>
      <c r="CF99" s="60"/>
      <c r="CG99" s="60"/>
      <c r="CH99" s="60"/>
    </row>
    <row r="100" spans="2:107" ht="18" customHeight="1" x14ac:dyDescent="0.25">
      <c r="B100" s="223">
        <v>37</v>
      </c>
      <c r="C100" s="114"/>
      <c r="D100" s="234">
        <v>1</v>
      </c>
      <c r="E100" s="235"/>
      <c r="F100" s="235"/>
      <c r="G100" s="235"/>
      <c r="H100" s="235"/>
      <c r="I100" s="236"/>
      <c r="J100" s="241">
        <v>0.73125000000000007</v>
      </c>
      <c r="K100" s="242"/>
      <c r="L100" s="242"/>
      <c r="M100" s="242"/>
      <c r="N100" s="243"/>
      <c r="O100" s="247" t="str">
        <f>IF(ISBLANK($AZ$84)," ",IF($AW$84&lt;$AZ$84,$O$84,IF($AZ$84&lt;$AW$84,$AF$84)))</f>
        <v>Rahlstedter SC</v>
      </c>
      <c r="P100" s="181"/>
      <c r="Q100" s="181"/>
      <c r="R100" s="181"/>
      <c r="S100" s="181"/>
      <c r="T100" s="181"/>
      <c r="U100" s="181"/>
      <c r="V100" s="181"/>
      <c r="W100" s="181"/>
      <c r="X100" s="181"/>
      <c r="Y100" s="181"/>
      <c r="Z100" s="181"/>
      <c r="AA100" s="181"/>
      <c r="AB100" s="181"/>
      <c r="AC100" s="181"/>
      <c r="AD100" s="181"/>
      <c r="AE100" s="16" t="s">
        <v>22</v>
      </c>
      <c r="AF100" s="181" t="str">
        <f>IF(ISBLANK($AZ$88)," ",IF($AW$88&lt;$AZ$88,$O$88,IF($AZ$88&lt;$AW$88,$AF$88)))</f>
        <v>Walddörfer SV</v>
      </c>
      <c r="AG100" s="181"/>
      <c r="AH100" s="181"/>
      <c r="AI100" s="181"/>
      <c r="AJ100" s="181"/>
      <c r="AK100" s="181"/>
      <c r="AL100" s="181"/>
      <c r="AM100" s="181"/>
      <c r="AN100" s="181"/>
      <c r="AO100" s="181"/>
      <c r="AP100" s="181"/>
      <c r="AQ100" s="181"/>
      <c r="AR100" s="181"/>
      <c r="AS100" s="181"/>
      <c r="AT100" s="181"/>
      <c r="AU100" s="181"/>
      <c r="AV100" s="240"/>
      <c r="AW100" s="118">
        <v>2</v>
      </c>
      <c r="AX100" s="110"/>
      <c r="AY100" s="110"/>
      <c r="AZ100" s="110">
        <v>1</v>
      </c>
      <c r="BA100" s="111"/>
      <c r="BB100" s="114"/>
      <c r="BC100" s="115"/>
      <c r="BZ100" s="63"/>
      <c r="CA100" s="63"/>
      <c r="CB100" s="76"/>
      <c r="CC100" s="77"/>
      <c r="CD100" s="77"/>
      <c r="CE100" s="77"/>
      <c r="CF100" s="60"/>
      <c r="CG100" s="60"/>
      <c r="CH100" s="60"/>
    </row>
    <row r="101" spans="2:107" ht="12" customHeight="1" thickBot="1" x14ac:dyDescent="0.25">
      <c r="B101" s="224"/>
      <c r="C101" s="116"/>
      <c r="D101" s="237"/>
      <c r="E101" s="238"/>
      <c r="F101" s="238"/>
      <c r="G101" s="238"/>
      <c r="H101" s="238"/>
      <c r="I101" s="239"/>
      <c r="J101" s="244"/>
      <c r="K101" s="245"/>
      <c r="L101" s="245"/>
      <c r="M101" s="245"/>
      <c r="N101" s="246"/>
      <c r="O101" s="225" t="s">
        <v>58</v>
      </c>
      <c r="P101" s="226"/>
      <c r="Q101" s="226"/>
      <c r="R101" s="226"/>
      <c r="S101" s="226"/>
      <c r="T101" s="226"/>
      <c r="U101" s="226"/>
      <c r="V101" s="226"/>
      <c r="W101" s="226"/>
      <c r="X101" s="226"/>
      <c r="Y101" s="226"/>
      <c r="Z101" s="226"/>
      <c r="AA101" s="226"/>
      <c r="AB101" s="226"/>
      <c r="AC101" s="226"/>
      <c r="AD101" s="226"/>
      <c r="AE101" s="17"/>
      <c r="AF101" s="226" t="s">
        <v>59</v>
      </c>
      <c r="AG101" s="226"/>
      <c r="AH101" s="226"/>
      <c r="AI101" s="226"/>
      <c r="AJ101" s="226"/>
      <c r="AK101" s="226"/>
      <c r="AL101" s="226"/>
      <c r="AM101" s="226"/>
      <c r="AN101" s="226"/>
      <c r="AO101" s="226"/>
      <c r="AP101" s="226"/>
      <c r="AQ101" s="226"/>
      <c r="AR101" s="226"/>
      <c r="AS101" s="226"/>
      <c r="AT101" s="226"/>
      <c r="AU101" s="226"/>
      <c r="AV101" s="227"/>
      <c r="AW101" s="119"/>
      <c r="AX101" s="112"/>
      <c r="AY101" s="112"/>
      <c r="AZ101" s="112"/>
      <c r="BA101" s="113"/>
      <c r="BB101" s="116"/>
      <c r="BC101" s="117"/>
    </row>
    <row r="102" spans="2:107" ht="3.75" customHeight="1" thickBot="1" x14ac:dyDescent="0.25"/>
    <row r="103" spans="2:107" ht="20.100000000000001" customHeight="1" thickBot="1" x14ac:dyDescent="0.25">
      <c r="B103" s="231" t="s">
        <v>16</v>
      </c>
      <c r="C103" s="232"/>
      <c r="D103" s="108"/>
      <c r="E103" s="120"/>
      <c r="F103" s="120"/>
      <c r="G103" s="120"/>
      <c r="H103" s="120"/>
      <c r="I103" s="121"/>
      <c r="J103" s="108"/>
      <c r="K103" s="120"/>
      <c r="L103" s="120"/>
      <c r="M103" s="120"/>
      <c r="N103" s="121"/>
      <c r="O103" s="108" t="s">
        <v>37</v>
      </c>
      <c r="P103" s="120"/>
      <c r="Q103" s="120"/>
      <c r="R103" s="120"/>
      <c r="S103" s="120"/>
      <c r="T103" s="120"/>
      <c r="U103" s="120"/>
      <c r="V103" s="120"/>
      <c r="W103" s="120"/>
      <c r="X103" s="120"/>
      <c r="Y103" s="120"/>
      <c r="Z103" s="120"/>
      <c r="AA103" s="120"/>
      <c r="AB103" s="120"/>
      <c r="AC103" s="120"/>
      <c r="AD103" s="120"/>
      <c r="AE103" s="120"/>
      <c r="AF103" s="120"/>
      <c r="AG103" s="120"/>
      <c r="AH103" s="120"/>
      <c r="AI103" s="120"/>
      <c r="AJ103" s="120"/>
      <c r="AK103" s="120"/>
      <c r="AL103" s="120"/>
      <c r="AM103" s="120"/>
      <c r="AN103" s="120"/>
      <c r="AO103" s="120"/>
      <c r="AP103" s="120"/>
      <c r="AQ103" s="120"/>
      <c r="AR103" s="120"/>
      <c r="AS103" s="120"/>
      <c r="AT103" s="120"/>
      <c r="AU103" s="120"/>
      <c r="AV103" s="121"/>
      <c r="AW103" s="108"/>
      <c r="AX103" s="120"/>
      <c r="AY103" s="120"/>
      <c r="AZ103" s="120"/>
      <c r="BA103" s="121"/>
      <c r="BB103" s="108"/>
      <c r="BC103" s="109"/>
    </row>
    <row r="104" spans="2:107" ht="18" customHeight="1" x14ac:dyDescent="0.2">
      <c r="B104" s="223">
        <v>38</v>
      </c>
      <c r="C104" s="114"/>
      <c r="D104" s="234">
        <v>2</v>
      </c>
      <c r="E104" s="235"/>
      <c r="F104" s="235"/>
      <c r="G104" s="235"/>
      <c r="H104" s="235"/>
      <c r="I104" s="236"/>
      <c r="J104" s="241">
        <v>0.73125000000000007</v>
      </c>
      <c r="K104" s="242"/>
      <c r="L104" s="242"/>
      <c r="M104" s="242"/>
      <c r="N104" s="243"/>
      <c r="O104" s="247" t="str">
        <f>IF(ISBLANK($AZ$84)," ",IF($AW$84&gt;$AZ$84,$O$84,IF($AZ$84&gt;$AW$84,$AF$84)))</f>
        <v>Hamburg Eimsbütteler BC</v>
      </c>
      <c r="P104" s="181"/>
      <c r="Q104" s="181"/>
      <c r="R104" s="181"/>
      <c r="S104" s="181"/>
      <c r="T104" s="181"/>
      <c r="U104" s="181"/>
      <c r="V104" s="181"/>
      <c r="W104" s="181"/>
      <c r="X104" s="181"/>
      <c r="Y104" s="181"/>
      <c r="Z104" s="181"/>
      <c r="AA104" s="181"/>
      <c r="AB104" s="181"/>
      <c r="AC104" s="181"/>
      <c r="AD104" s="181"/>
      <c r="AE104" s="16" t="s">
        <v>22</v>
      </c>
      <c r="AF104" s="181" t="str">
        <f>IF(ISBLANK($AZ$88)," ",IF($AW$88&gt;$AZ$88,$O$88,IF($AZ$88&gt;$AW$88,$AF$88)))</f>
        <v xml:space="preserve">VFL Wolfsburg </v>
      </c>
      <c r="AG104" s="181"/>
      <c r="AH104" s="181"/>
      <c r="AI104" s="181"/>
      <c r="AJ104" s="181"/>
      <c r="AK104" s="181"/>
      <c r="AL104" s="181"/>
      <c r="AM104" s="181"/>
      <c r="AN104" s="181"/>
      <c r="AO104" s="181"/>
      <c r="AP104" s="181"/>
      <c r="AQ104" s="181"/>
      <c r="AR104" s="181"/>
      <c r="AS104" s="181"/>
      <c r="AT104" s="181"/>
      <c r="AU104" s="181"/>
      <c r="AV104" s="240"/>
      <c r="AW104" s="118">
        <v>2</v>
      </c>
      <c r="AX104" s="110"/>
      <c r="AY104" s="110"/>
      <c r="AZ104" s="110">
        <v>0</v>
      </c>
      <c r="BA104" s="111"/>
      <c r="BB104" s="114"/>
      <c r="BC104" s="115"/>
    </row>
    <row r="105" spans="2:107" ht="12" customHeight="1" thickBot="1" x14ac:dyDescent="0.25">
      <c r="B105" s="224"/>
      <c r="C105" s="116"/>
      <c r="D105" s="237"/>
      <c r="E105" s="238"/>
      <c r="F105" s="238"/>
      <c r="G105" s="238"/>
      <c r="H105" s="238"/>
      <c r="I105" s="239"/>
      <c r="J105" s="244"/>
      <c r="K105" s="245"/>
      <c r="L105" s="245"/>
      <c r="M105" s="245"/>
      <c r="N105" s="246"/>
      <c r="O105" s="225" t="s">
        <v>47</v>
      </c>
      <c r="P105" s="226"/>
      <c r="Q105" s="226"/>
      <c r="R105" s="226"/>
      <c r="S105" s="226"/>
      <c r="T105" s="226"/>
      <c r="U105" s="226"/>
      <c r="V105" s="226"/>
      <c r="W105" s="226"/>
      <c r="X105" s="226"/>
      <c r="Y105" s="226"/>
      <c r="Z105" s="226"/>
      <c r="AA105" s="226"/>
      <c r="AB105" s="226"/>
      <c r="AC105" s="226"/>
      <c r="AD105" s="226"/>
      <c r="AE105" s="17"/>
      <c r="AF105" s="226" t="s">
        <v>48</v>
      </c>
      <c r="AG105" s="226"/>
      <c r="AH105" s="226"/>
      <c r="AI105" s="226"/>
      <c r="AJ105" s="226"/>
      <c r="AK105" s="226"/>
      <c r="AL105" s="226"/>
      <c r="AM105" s="226"/>
      <c r="AN105" s="226"/>
      <c r="AO105" s="226"/>
      <c r="AP105" s="226"/>
      <c r="AQ105" s="226"/>
      <c r="AR105" s="226"/>
      <c r="AS105" s="226"/>
      <c r="AT105" s="226"/>
      <c r="AU105" s="226"/>
      <c r="AV105" s="227"/>
      <c r="AW105" s="119"/>
      <c r="AX105" s="112"/>
      <c r="AY105" s="112"/>
      <c r="AZ105" s="112"/>
      <c r="BA105" s="113"/>
      <c r="BB105" s="116"/>
      <c r="BC105" s="117"/>
    </row>
    <row r="106" spans="2:107" ht="6.75" customHeight="1" x14ac:dyDescent="0.2"/>
    <row r="107" spans="2:107" x14ac:dyDescent="0.2">
      <c r="B107" s="1" t="s">
        <v>43</v>
      </c>
      <c r="BE107" s="42"/>
      <c r="BF107" s="42"/>
      <c r="BG107" s="42"/>
      <c r="BH107" s="42"/>
      <c r="BI107" s="42"/>
      <c r="BJ107" s="42"/>
      <c r="BK107" s="42"/>
      <c r="BL107" s="42"/>
      <c r="BM107" s="42"/>
      <c r="BN107" s="42"/>
      <c r="BO107" s="42"/>
      <c r="BP107" s="42"/>
      <c r="BQ107" s="42"/>
      <c r="BR107" s="42"/>
      <c r="BS107" s="42"/>
      <c r="BT107" s="42"/>
      <c r="BU107" s="42"/>
    </row>
    <row r="108" spans="2:107" ht="13.5" thickBot="1" x14ac:dyDescent="0.25"/>
    <row r="109" spans="2:107" ht="14.25" customHeight="1" x14ac:dyDescent="0.2">
      <c r="I109" s="124" t="s">
        <v>9</v>
      </c>
      <c r="J109" s="125"/>
      <c r="K109" s="125"/>
      <c r="L109" s="18"/>
      <c r="M109" s="122" t="str">
        <f>IF(ISBLANK($AZ$104)," ",IF($AW$104&gt;$AZ$104,$O$104,IF($AZ$104&gt;$AW$104,$AF$104)))</f>
        <v>Hamburg Eimsbütteler BC</v>
      </c>
      <c r="N109" s="122"/>
      <c r="O109" s="122"/>
      <c r="P109" s="122"/>
      <c r="Q109" s="122"/>
      <c r="R109" s="122"/>
      <c r="S109" s="122"/>
      <c r="T109" s="122"/>
      <c r="U109" s="122"/>
      <c r="V109" s="122"/>
      <c r="W109" s="122"/>
      <c r="X109" s="122"/>
      <c r="Y109" s="122"/>
      <c r="Z109" s="122"/>
      <c r="AA109" s="122"/>
      <c r="AB109" s="122"/>
      <c r="AC109" s="122"/>
      <c r="AD109" s="122"/>
      <c r="AE109" s="122"/>
      <c r="AF109" s="122"/>
      <c r="AG109" s="122"/>
      <c r="AH109" s="122"/>
      <c r="AI109" s="122"/>
      <c r="AJ109" s="122"/>
      <c r="AK109" s="122"/>
      <c r="AL109" s="122"/>
      <c r="AM109" s="122"/>
      <c r="AN109" s="122"/>
      <c r="AO109" s="122"/>
      <c r="AP109" s="122"/>
      <c r="AQ109" s="122"/>
      <c r="AR109" s="122"/>
      <c r="AS109" s="122"/>
      <c r="AT109" s="122"/>
      <c r="AU109" s="122"/>
      <c r="AV109" s="123"/>
    </row>
    <row r="110" spans="2:107" ht="14.25" customHeight="1" x14ac:dyDescent="0.2">
      <c r="I110" s="88" t="s">
        <v>10</v>
      </c>
      <c r="J110" s="89"/>
      <c r="K110" s="89"/>
      <c r="L110" s="19"/>
      <c r="M110" s="90" t="str">
        <f>IF(ISBLANK($AZ$104)," ",IF($AW$104&lt;$AZ$104,$O$104,IF($AZ$104&lt;$AW$104,$AF$104)))</f>
        <v xml:space="preserve">VFL Wolfsburg </v>
      </c>
      <c r="N110" s="90"/>
      <c r="O110" s="90"/>
      <c r="P110" s="90"/>
      <c r="Q110" s="90"/>
      <c r="R110" s="90"/>
      <c r="S110" s="90"/>
      <c r="T110" s="90"/>
      <c r="U110" s="90"/>
      <c r="V110" s="90"/>
      <c r="W110" s="90"/>
      <c r="X110" s="90"/>
      <c r="Y110" s="90"/>
      <c r="Z110" s="90"/>
      <c r="AA110" s="90"/>
      <c r="AB110" s="90"/>
      <c r="AC110" s="90"/>
      <c r="AD110" s="90"/>
      <c r="AE110" s="90"/>
      <c r="AF110" s="90"/>
      <c r="AG110" s="90"/>
      <c r="AH110" s="90"/>
      <c r="AI110" s="90"/>
      <c r="AJ110" s="90"/>
      <c r="AK110" s="90"/>
      <c r="AL110" s="90"/>
      <c r="AM110" s="90"/>
      <c r="AN110" s="90"/>
      <c r="AO110" s="90"/>
      <c r="AP110" s="90"/>
      <c r="AQ110" s="90"/>
      <c r="AR110" s="90"/>
      <c r="AS110" s="90"/>
      <c r="AT110" s="90"/>
      <c r="AU110" s="90"/>
      <c r="AV110" s="91"/>
    </row>
    <row r="111" spans="2:107" ht="14.25" customHeight="1" x14ac:dyDescent="0.2">
      <c r="I111" s="88" t="s">
        <v>11</v>
      </c>
      <c r="J111" s="89"/>
      <c r="K111" s="89"/>
      <c r="L111" s="19"/>
      <c r="M111" s="90" t="str">
        <f>IF(ISBLANK($AZ$100)," ",IF($AW$100&gt;$AZ$100,$O$100,IF($AZ$100&gt;$AW$100,$AF$100)))</f>
        <v>Rahlstedter SC</v>
      </c>
      <c r="N111" s="90"/>
      <c r="O111" s="90"/>
      <c r="P111" s="90"/>
      <c r="Q111" s="90"/>
      <c r="R111" s="90"/>
      <c r="S111" s="90"/>
      <c r="T111" s="90"/>
      <c r="U111" s="90"/>
      <c r="V111" s="90"/>
      <c r="W111" s="90"/>
      <c r="X111" s="90"/>
      <c r="Y111" s="90"/>
      <c r="Z111" s="90"/>
      <c r="AA111" s="90"/>
      <c r="AB111" s="90"/>
      <c r="AC111" s="90"/>
      <c r="AD111" s="90"/>
      <c r="AE111" s="90"/>
      <c r="AF111" s="90"/>
      <c r="AG111" s="90"/>
      <c r="AH111" s="90"/>
      <c r="AI111" s="90"/>
      <c r="AJ111" s="90"/>
      <c r="AK111" s="90"/>
      <c r="AL111" s="90"/>
      <c r="AM111" s="90"/>
      <c r="AN111" s="90"/>
      <c r="AO111" s="90"/>
      <c r="AP111" s="90"/>
      <c r="AQ111" s="90"/>
      <c r="AR111" s="90"/>
      <c r="AS111" s="90"/>
      <c r="AT111" s="90"/>
      <c r="AU111" s="90"/>
      <c r="AV111" s="91"/>
    </row>
    <row r="112" spans="2:107" ht="14.25" customHeight="1" x14ac:dyDescent="0.2">
      <c r="I112" s="88" t="s">
        <v>12</v>
      </c>
      <c r="J112" s="89"/>
      <c r="K112" s="89"/>
      <c r="L112" s="19"/>
      <c r="M112" s="90" t="str">
        <f>IF(ISBLANK($AZ$100)," ",IF($AW$100&lt;$AZ$100,$O$100,IF($AZ$100&lt;$AW$100,$AF$100)))</f>
        <v>Walddörfer SV</v>
      </c>
      <c r="N112" s="90"/>
      <c r="O112" s="90"/>
      <c r="P112" s="90"/>
      <c r="Q112" s="90"/>
      <c r="R112" s="90"/>
      <c r="S112" s="90"/>
      <c r="T112" s="90"/>
      <c r="U112" s="90"/>
      <c r="V112" s="90"/>
      <c r="W112" s="90"/>
      <c r="X112" s="90"/>
      <c r="Y112" s="90"/>
      <c r="Z112" s="90"/>
      <c r="AA112" s="90"/>
      <c r="AB112" s="90"/>
      <c r="AC112" s="90"/>
      <c r="AD112" s="90"/>
      <c r="AE112" s="90"/>
      <c r="AF112" s="90"/>
      <c r="AG112" s="90"/>
      <c r="AH112" s="90"/>
      <c r="AI112" s="90"/>
      <c r="AJ112" s="90"/>
      <c r="AK112" s="90"/>
      <c r="AL112" s="90"/>
      <c r="AM112" s="90"/>
      <c r="AN112" s="90"/>
      <c r="AO112" s="90"/>
      <c r="AP112" s="90"/>
      <c r="AQ112" s="90"/>
      <c r="AR112" s="90"/>
      <c r="AS112" s="90"/>
      <c r="AT112" s="90"/>
      <c r="AU112" s="90"/>
      <c r="AV112" s="91"/>
    </row>
    <row r="113" spans="9:48" ht="14.25" customHeight="1" x14ac:dyDescent="0.2">
      <c r="I113" s="88" t="s">
        <v>13</v>
      </c>
      <c r="J113" s="89"/>
      <c r="K113" s="89"/>
      <c r="L113" s="19"/>
      <c r="M113" s="90" t="str">
        <f>IF(ISBLANK($AZ$96)," ",IF($AW$96&gt;$AZ$96,$O$96,IF($AZ$96&gt;$AW$96,$AF$96)))</f>
        <v>TSV Wolfsburg</v>
      </c>
      <c r="N113" s="90"/>
      <c r="O113" s="90"/>
      <c r="P113" s="90"/>
      <c r="Q113" s="90"/>
      <c r="R113" s="90"/>
      <c r="S113" s="90"/>
      <c r="T113" s="90"/>
      <c r="U113" s="90"/>
      <c r="V113" s="90"/>
      <c r="W113" s="90"/>
      <c r="X113" s="90"/>
      <c r="Y113" s="90"/>
      <c r="Z113" s="90"/>
      <c r="AA113" s="90"/>
      <c r="AB113" s="90"/>
      <c r="AC113" s="90"/>
      <c r="AD113" s="90"/>
      <c r="AE113" s="90"/>
      <c r="AF113" s="90"/>
      <c r="AG113" s="90"/>
      <c r="AH113" s="90"/>
      <c r="AI113" s="90"/>
      <c r="AJ113" s="90"/>
      <c r="AK113" s="90"/>
      <c r="AL113" s="90"/>
      <c r="AM113" s="90"/>
      <c r="AN113" s="90"/>
      <c r="AO113" s="90"/>
      <c r="AP113" s="90"/>
      <c r="AQ113" s="90"/>
      <c r="AR113" s="90"/>
      <c r="AS113" s="90"/>
      <c r="AT113" s="90"/>
      <c r="AU113" s="90"/>
      <c r="AV113" s="91"/>
    </row>
    <row r="114" spans="9:48" ht="14.25" customHeight="1" x14ac:dyDescent="0.2">
      <c r="I114" s="88" t="s">
        <v>40</v>
      </c>
      <c r="J114" s="89"/>
      <c r="K114" s="89"/>
      <c r="L114" s="19"/>
      <c r="M114" s="90" t="str">
        <f>IF(ISBLANK($AZ$96)," ",IF($AW$96&lt;$AZ$96,$O$96,IF($AZ$96&lt;$AW$96,$AF$96)))</f>
        <v>ESV Fortuna Celle I</v>
      </c>
      <c r="N114" s="90"/>
      <c r="O114" s="90"/>
      <c r="P114" s="90"/>
      <c r="Q114" s="90"/>
      <c r="R114" s="90"/>
      <c r="S114" s="90"/>
      <c r="T114" s="90"/>
      <c r="U114" s="90"/>
      <c r="V114" s="90"/>
      <c r="W114" s="90"/>
      <c r="X114" s="90"/>
      <c r="Y114" s="90"/>
      <c r="Z114" s="90"/>
      <c r="AA114" s="90"/>
      <c r="AB114" s="90"/>
      <c r="AC114" s="90"/>
      <c r="AD114" s="90"/>
      <c r="AE114" s="90"/>
      <c r="AF114" s="90"/>
      <c r="AG114" s="90"/>
      <c r="AH114" s="90"/>
      <c r="AI114" s="90"/>
      <c r="AJ114" s="90"/>
      <c r="AK114" s="90"/>
      <c r="AL114" s="90"/>
      <c r="AM114" s="90"/>
      <c r="AN114" s="90"/>
      <c r="AO114" s="90"/>
      <c r="AP114" s="90"/>
      <c r="AQ114" s="90"/>
      <c r="AR114" s="90"/>
      <c r="AS114" s="90"/>
      <c r="AT114" s="90"/>
      <c r="AU114" s="90"/>
      <c r="AV114" s="91"/>
    </row>
    <row r="115" spans="9:48" ht="14.25" customHeight="1" x14ac:dyDescent="0.2">
      <c r="I115" s="88" t="s">
        <v>60</v>
      </c>
      <c r="J115" s="89"/>
      <c r="K115" s="89"/>
      <c r="L115" s="19"/>
      <c r="M115" s="90" t="str">
        <f>IF(ISBLANK($AZ$92)," ",IF($AW$92&gt;$AZ$92,$O$92,IF($AZ$92&gt;$AW$92,$AF$92)))</f>
        <v>SSC Hagen Ahrensburg</v>
      </c>
      <c r="N115" s="90"/>
      <c r="O115" s="90"/>
      <c r="P115" s="90"/>
      <c r="Q115" s="90"/>
      <c r="R115" s="90"/>
      <c r="S115" s="90"/>
      <c r="T115" s="90"/>
      <c r="U115" s="90"/>
      <c r="V115" s="90"/>
      <c r="W115" s="90"/>
      <c r="X115" s="90"/>
      <c r="Y115" s="90"/>
      <c r="Z115" s="90"/>
      <c r="AA115" s="90"/>
      <c r="AB115" s="90"/>
      <c r="AC115" s="90"/>
      <c r="AD115" s="90"/>
      <c r="AE115" s="90"/>
      <c r="AF115" s="90"/>
      <c r="AG115" s="90"/>
      <c r="AH115" s="90"/>
      <c r="AI115" s="90"/>
      <c r="AJ115" s="90"/>
      <c r="AK115" s="90"/>
      <c r="AL115" s="90"/>
      <c r="AM115" s="90"/>
      <c r="AN115" s="90"/>
      <c r="AO115" s="90"/>
      <c r="AP115" s="90"/>
      <c r="AQ115" s="90"/>
      <c r="AR115" s="90"/>
      <c r="AS115" s="90"/>
      <c r="AT115" s="90"/>
      <c r="AU115" s="90"/>
      <c r="AV115" s="91"/>
    </row>
    <row r="116" spans="9:48" ht="14.25" customHeight="1" x14ac:dyDescent="0.2">
      <c r="I116" s="88" t="s">
        <v>61</v>
      </c>
      <c r="J116" s="89"/>
      <c r="K116" s="89"/>
      <c r="L116" s="19"/>
      <c r="M116" s="90" t="str">
        <f>IF(ISBLANK($AZ$92)," ",IF($AW$92&lt;$AZ$92,$O$92,IF($AZ$92&lt;$AW$92,$AF$92)))</f>
        <v>Firat Bergen</v>
      </c>
      <c r="N116" s="90"/>
      <c r="O116" s="90"/>
      <c r="P116" s="90"/>
      <c r="Q116" s="90"/>
      <c r="R116" s="90"/>
      <c r="S116" s="90"/>
      <c r="T116" s="90"/>
      <c r="U116" s="90"/>
      <c r="V116" s="90"/>
      <c r="W116" s="90"/>
      <c r="X116" s="90"/>
      <c r="Y116" s="90"/>
      <c r="Z116" s="90"/>
      <c r="AA116" s="90"/>
      <c r="AB116" s="90"/>
      <c r="AC116" s="90"/>
      <c r="AD116" s="90"/>
      <c r="AE116" s="90"/>
      <c r="AF116" s="90"/>
      <c r="AG116" s="90"/>
      <c r="AH116" s="90"/>
      <c r="AI116" s="90"/>
      <c r="AJ116" s="90"/>
      <c r="AK116" s="90"/>
      <c r="AL116" s="90"/>
      <c r="AM116" s="90"/>
      <c r="AN116" s="90"/>
      <c r="AO116" s="90"/>
      <c r="AP116" s="90"/>
      <c r="AQ116" s="90"/>
      <c r="AR116" s="90"/>
      <c r="AS116" s="90"/>
      <c r="AT116" s="90"/>
      <c r="AU116" s="90"/>
      <c r="AV116" s="91"/>
    </row>
    <row r="117" spans="9:48" ht="14.25" customHeight="1" x14ac:dyDescent="0.2">
      <c r="I117" s="88" t="s">
        <v>62</v>
      </c>
      <c r="J117" s="89"/>
      <c r="K117" s="89"/>
      <c r="L117" s="19"/>
      <c r="M117" s="90" t="str">
        <f>IF(ISBLANK($AZ$80)," ",IF($AW$80&gt;$AZ$80,$O$80,IF($AZ$80&gt;$AW$80,$AF$80)))</f>
        <v>VFL Westercelle</v>
      </c>
      <c r="N117" s="90"/>
      <c r="O117" s="90"/>
      <c r="P117" s="90"/>
      <c r="Q117" s="90"/>
      <c r="R117" s="90"/>
      <c r="S117" s="90"/>
      <c r="T117" s="90"/>
      <c r="U117" s="90"/>
      <c r="V117" s="90"/>
      <c r="W117" s="90"/>
      <c r="X117" s="90"/>
      <c r="Y117" s="90"/>
      <c r="Z117" s="90"/>
      <c r="AA117" s="90"/>
      <c r="AB117" s="90"/>
      <c r="AC117" s="90"/>
      <c r="AD117" s="90"/>
      <c r="AE117" s="90"/>
      <c r="AF117" s="90"/>
      <c r="AG117" s="90"/>
      <c r="AH117" s="90"/>
      <c r="AI117" s="90"/>
      <c r="AJ117" s="90"/>
      <c r="AK117" s="90"/>
      <c r="AL117" s="90"/>
      <c r="AM117" s="90"/>
      <c r="AN117" s="90"/>
      <c r="AO117" s="90"/>
      <c r="AP117" s="90"/>
      <c r="AQ117" s="90"/>
      <c r="AR117" s="90"/>
      <c r="AS117" s="90"/>
      <c r="AT117" s="90"/>
      <c r="AU117" s="90"/>
      <c r="AV117" s="91"/>
    </row>
    <row r="118" spans="9:48" ht="14.25" customHeight="1" x14ac:dyDescent="0.2">
      <c r="I118" s="88" t="s">
        <v>63</v>
      </c>
      <c r="J118" s="89"/>
      <c r="K118" s="89"/>
      <c r="L118" s="19"/>
      <c r="M118" s="90" t="str">
        <f>IF(ISBLANK($AZ$80)," ",IF($AW$80&lt;$AZ$80,$O$80,IF($AZ$80&lt;$AW$80,$AF$80)))</f>
        <v>SV Altencelle</v>
      </c>
      <c r="N118" s="90"/>
      <c r="O118" s="90"/>
      <c r="P118" s="90"/>
      <c r="Q118" s="90"/>
      <c r="R118" s="90"/>
      <c r="S118" s="90"/>
      <c r="T118" s="90"/>
      <c r="U118" s="90"/>
      <c r="V118" s="90"/>
      <c r="W118" s="90"/>
      <c r="X118" s="90"/>
      <c r="Y118" s="90"/>
      <c r="Z118" s="90"/>
      <c r="AA118" s="90"/>
      <c r="AB118" s="90"/>
      <c r="AC118" s="90"/>
      <c r="AD118" s="90"/>
      <c r="AE118" s="90"/>
      <c r="AF118" s="90"/>
      <c r="AG118" s="90"/>
      <c r="AH118" s="90"/>
      <c r="AI118" s="90"/>
      <c r="AJ118" s="90"/>
      <c r="AK118" s="90"/>
      <c r="AL118" s="90"/>
      <c r="AM118" s="90"/>
      <c r="AN118" s="90"/>
      <c r="AO118" s="90"/>
      <c r="AP118" s="90"/>
      <c r="AQ118" s="90"/>
      <c r="AR118" s="90"/>
      <c r="AS118" s="90"/>
      <c r="AT118" s="90"/>
      <c r="AU118" s="90"/>
      <c r="AV118" s="91"/>
    </row>
    <row r="119" spans="9:48" ht="14.25" customHeight="1" x14ac:dyDescent="0.2">
      <c r="I119" s="88" t="s">
        <v>64</v>
      </c>
      <c r="J119" s="89"/>
      <c r="K119" s="89"/>
      <c r="L119" s="19"/>
      <c r="M119" s="90" t="str">
        <f>IF(ISBLANK($AZ$76)," ",IF($AW$76&gt;$AZ$76,$O$76,IF($AZ$76&gt;$AW$76,$AF$76)))</f>
        <v>SV Nienhagen</v>
      </c>
      <c r="N119" s="90"/>
      <c r="O119" s="90"/>
      <c r="P119" s="90"/>
      <c r="Q119" s="90"/>
      <c r="R119" s="90"/>
      <c r="S119" s="90"/>
      <c r="T119" s="90"/>
      <c r="U119" s="90"/>
      <c r="V119" s="90"/>
      <c r="W119" s="90"/>
      <c r="X119" s="90"/>
      <c r="Y119" s="90"/>
      <c r="Z119" s="90"/>
      <c r="AA119" s="90"/>
      <c r="AB119" s="90"/>
      <c r="AC119" s="90"/>
      <c r="AD119" s="90"/>
      <c r="AE119" s="90"/>
      <c r="AF119" s="90"/>
      <c r="AG119" s="90"/>
      <c r="AH119" s="90"/>
      <c r="AI119" s="90"/>
      <c r="AJ119" s="90"/>
      <c r="AK119" s="90"/>
      <c r="AL119" s="90"/>
      <c r="AM119" s="90"/>
      <c r="AN119" s="90"/>
      <c r="AO119" s="90"/>
      <c r="AP119" s="90"/>
      <c r="AQ119" s="90"/>
      <c r="AR119" s="90"/>
      <c r="AS119" s="90"/>
      <c r="AT119" s="90"/>
      <c r="AU119" s="90"/>
      <c r="AV119" s="91"/>
    </row>
    <row r="120" spans="9:48" ht="14.25" customHeight="1" thickBot="1" x14ac:dyDescent="0.25">
      <c r="I120" s="92" t="s">
        <v>65</v>
      </c>
      <c r="J120" s="93"/>
      <c r="K120" s="93"/>
      <c r="L120" s="20"/>
      <c r="M120" s="94" t="str">
        <f>IF(ISBLANK($AZ$76)," ",IF($AW$76&lt;$AZ$76,$O$76,IF($AZ$76&lt;$AW$76,$AF$76)))</f>
        <v>ESV Fortuna Celle II</v>
      </c>
      <c r="N120" s="94"/>
      <c r="O120" s="94"/>
      <c r="P120" s="94"/>
      <c r="Q120" s="94"/>
      <c r="R120" s="94"/>
      <c r="S120" s="94"/>
      <c r="T120" s="94"/>
      <c r="U120" s="94"/>
      <c r="V120" s="94"/>
      <c r="W120" s="94"/>
      <c r="X120" s="94"/>
      <c r="Y120" s="94"/>
      <c r="Z120" s="94"/>
      <c r="AA120" s="94"/>
      <c r="AB120" s="94"/>
      <c r="AC120" s="94"/>
      <c r="AD120" s="94"/>
      <c r="AE120" s="94"/>
      <c r="AF120" s="94"/>
      <c r="AG120" s="94"/>
      <c r="AH120" s="94"/>
      <c r="AI120" s="94"/>
      <c r="AJ120" s="94"/>
      <c r="AK120" s="94"/>
      <c r="AL120" s="94"/>
      <c r="AM120" s="94"/>
      <c r="AN120" s="94"/>
      <c r="AO120" s="94"/>
      <c r="AP120" s="94"/>
      <c r="AQ120" s="94"/>
      <c r="AR120" s="94"/>
      <c r="AS120" s="94"/>
      <c r="AT120" s="94"/>
      <c r="AU120" s="94"/>
      <c r="AV120" s="95"/>
    </row>
  </sheetData>
  <sortState ref="BM32:BR37">
    <sortCondition descending="1" ref="BN32"/>
    <sortCondition descending="1" ref="BR32"/>
    <sortCondition descending="1" ref="BO32"/>
  </sortState>
  <mergeCells count="573">
    <mergeCell ref="J103:N103"/>
    <mergeCell ref="D104:I105"/>
    <mergeCell ref="AW96:AX97"/>
    <mergeCell ref="AY96:AY97"/>
    <mergeCell ref="D100:I101"/>
    <mergeCell ref="D99:I99"/>
    <mergeCell ref="O103:AV103"/>
    <mergeCell ref="AW95:BA95"/>
    <mergeCell ref="BB95:BC95"/>
    <mergeCell ref="AW100:AX101"/>
    <mergeCell ref="AY100:AY101"/>
    <mergeCell ref="AF104:AV104"/>
    <mergeCell ref="AW103:BA103"/>
    <mergeCell ref="O104:AD104"/>
    <mergeCell ref="BB96:BC97"/>
    <mergeCell ref="AF97:AV97"/>
    <mergeCell ref="O96:AD96"/>
    <mergeCell ref="AF96:AV96"/>
    <mergeCell ref="AZ96:BA97"/>
    <mergeCell ref="J95:N95"/>
    <mergeCell ref="J96:N97"/>
    <mergeCell ref="BB91:BC91"/>
    <mergeCell ref="BB92:BC93"/>
    <mergeCell ref="AW92:AX93"/>
    <mergeCell ref="AY92:AY93"/>
    <mergeCell ref="AZ92:BA93"/>
    <mergeCell ref="B92:C93"/>
    <mergeCell ref="D92:I93"/>
    <mergeCell ref="O92:AD92"/>
    <mergeCell ref="AF93:AV93"/>
    <mergeCell ref="AF92:AV92"/>
    <mergeCell ref="B91:C91"/>
    <mergeCell ref="D91:I91"/>
    <mergeCell ref="J91:N91"/>
    <mergeCell ref="O91:AV91"/>
    <mergeCell ref="AW91:BA91"/>
    <mergeCell ref="J92:N93"/>
    <mergeCell ref="B84:C85"/>
    <mergeCell ref="D84:I85"/>
    <mergeCell ref="O84:AD84"/>
    <mergeCell ref="BB84:BC85"/>
    <mergeCell ref="O85:AD85"/>
    <mergeCell ref="AF85:AV85"/>
    <mergeCell ref="BB87:BC87"/>
    <mergeCell ref="J84:N85"/>
    <mergeCell ref="AF88:AV88"/>
    <mergeCell ref="AW88:AX89"/>
    <mergeCell ref="AY88:AY89"/>
    <mergeCell ref="AZ88:BA89"/>
    <mergeCell ref="B88:C89"/>
    <mergeCell ref="D88:I89"/>
    <mergeCell ref="O88:AD88"/>
    <mergeCell ref="BB88:BC89"/>
    <mergeCell ref="O89:AD89"/>
    <mergeCell ref="AF89:AV89"/>
    <mergeCell ref="B87:C87"/>
    <mergeCell ref="D87:I87"/>
    <mergeCell ref="J87:N87"/>
    <mergeCell ref="O87:AV87"/>
    <mergeCell ref="AW87:BA87"/>
    <mergeCell ref="J88:N89"/>
    <mergeCell ref="BB80:BC81"/>
    <mergeCell ref="O81:AD81"/>
    <mergeCell ref="AF81:AV81"/>
    <mergeCell ref="BB83:BC83"/>
    <mergeCell ref="O80:AD80"/>
    <mergeCell ref="AF84:AV84"/>
    <mergeCell ref="AW84:AX85"/>
    <mergeCell ref="AY84:AY85"/>
    <mergeCell ref="AZ84:BA85"/>
    <mergeCell ref="I111:K111"/>
    <mergeCell ref="M111:AV111"/>
    <mergeCell ref="AW75:BA75"/>
    <mergeCell ref="BB75:BC75"/>
    <mergeCell ref="B76:C77"/>
    <mergeCell ref="D76:I77"/>
    <mergeCell ref="J76:N77"/>
    <mergeCell ref="O76:AD76"/>
    <mergeCell ref="AF76:AV76"/>
    <mergeCell ref="AW76:AX77"/>
    <mergeCell ref="AY76:AY77"/>
    <mergeCell ref="AZ76:BA77"/>
    <mergeCell ref="BB76:BC77"/>
    <mergeCell ref="O77:AD77"/>
    <mergeCell ref="AF77:AV77"/>
    <mergeCell ref="B79:C79"/>
    <mergeCell ref="D79:I79"/>
    <mergeCell ref="J79:N79"/>
    <mergeCell ref="O79:AV79"/>
    <mergeCell ref="AW79:BA79"/>
    <mergeCell ref="BB79:BC79"/>
    <mergeCell ref="AF80:AV80"/>
    <mergeCell ref="AW80:AX81"/>
    <mergeCell ref="AY80:AY81"/>
    <mergeCell ref="B75:C75"/>
    <mergeCell ref="D75:I75"/>
    <mergeCell ref="J75:N75"/>
    <mergeCell ref="O75:AV75"/>
    <mergeCell ref="B83:C83"/>
    <mergeCell ref="D83:I83"/>
    <mergeCell ref="J83:N83"/>
    <mergeCell ref="O83:AV83"/>
    <mergeCell ref="AW83:BA83"/>
    <mergeCell ref="AZ80:BA81"/>
    <mergeCell ref="B80:C81"/>
    <mergeCell ref="D80:I81"/>
    <mergeCell ref="J80:N81"/>
    <mergeCell ref="B104:C105"/>
    <mergeCell ref="B100:C101"/>
    <mergeCell ref="O101:AD101"/>
    <mergeCell ref="AF101:AV101"/>
    <mergeCell ref="X73:AB73"/>
    <mergeCell ref="AL73:AP73"/>
    <mergeCell ref="O95:AV95"/>
    <mergeCell ref="O97:AD97"/>
    <mergeCell ref="O93:AD93"/>
    <mergeCell ref="B99:C99"/>
    <mergeCell ref="O99:AV99"/>
    <mergeCell ref="O105:AD105"/>
    <mergeCell ref="AF105:AV105"/>
    <mergeCell ref="B96:C97"/>
    <mergeCell ref="B95:C95"/>
    <mergeCell ref="D95:I95"/>
    <mergeCell ref="D96:I97"/>
    <mergeCell ref="B103:C103"/>
    <mergeCell ref="J99:N99"/>
    <mergeCell ref="AF100:AV100"/>
    <mergeCell ref="J100:N101"/>
    <mergeCell ref="O100:AD100"/>
    <mergeCell ref="J104:N105"/>
    <mergeCell ref="D103:I103"/>
    <mergeCell ref="BA66:BC66"/>
    <mergeCell ref="AS65:AU65"/>
    <mergeCell ref="AV65:AW65"/>
    <mergeCell ref="AY64:AZ64"/>
    <mergeCell ref="BA64:BC64"/>
    <mergeCell ref="AY65:AZ65"/>
    <mergeCell ref="BA65:BC65"/>
    <mergeCell ref="AG67:AR67"/>
    <mergeCell ref="AS67:AU67"/>
    <mergeCell ref="AV67:AW67"/>
    <mergeCell ref="AS66:AU66"/>
    <mergeCell ref="AV66:AW66"/>
    <mergeCell ref="AS64:AU64"/>
    <mergeCell ref="AV64:AW64"/>
    <mergeCell ref="AG66:AR66"/>
    <mergeCell ref="BA63:BC63"/>
    <mergeCell ref="AG21:BA21"/>
    <mergeCell ref="BB26:BC26"/>
    <mergeCell ref="AW26:AX26"/>
    <mergeCell ref="AZ26:BA26"/>
    <mergeCell ref="AW27:AX27"/>
    <mergeCell ref="AE18:AF18"/>
    <mergeCell ref="AZ33:BA33"/>
    <mergeCell ref="BB33:BC33"/>
    <mergeCell ref="AZ35:BA35"/>
    <mergeCell ref="BB35:BC35"/>
    <mergeCell ref="AZ37:BA37"/>
    <mergeCell ref="BB37:BC37"/>
    <mergeCell ref="AZ39:BA39"/>
    <mergeCell ref="BB39:BC39"/>
    <mergeCell ref="BB43:BC43"/>
    <mergeCell ref="BB50:BC50"/>
    <mergeCell ref="AW52:AX52"/>
    <mergeCell ref="AZ52:BA52"/>
    <mergeCell ref="M6:T6"/>
    <mergeCell ref="Y6:AF6"/>
    <mergeCell ref="BB15:BC15"/>
    <mergeCell ref="B8:AM8"/>
    <mergeCell ref="B15:X15"/>
    <mergeCell ref="Y15:Z15"/>
    <mergeCell ref="X10:AB10"/>
    <mergeCell ref="H10:L10"/>
    <mergeCell ref="BB16:BC16"/>
    <mergeCell ref="B27:C27"/>
    <mergeCell ref="O27:AD27"/>
    <mergeCell ref="AF27:AV27"/>
    <mergeCell ref="J27:N27"/>
    <mergeCell ref="D16:X16"/>
    <mergeCell ref="AL10:AP10"/>
    <mergeCell ref="AG17:BA17"/>
    <mergeCell ref="AG16:BA16"/>
    <mergeCell ref="U10:V10"/>
    <mergeCell ref="AE15:BA15"/>
    <mergeCell ref="B21:C21"/>
    <mergeCell ref="B16:C16"/>
    <mergeCell ref="AE16:AF16"/>
    <mergeCell ref="Y16:Z16"/>
    <mergeCell ref="Y21:Z21"/>
    <mergeCell ref="B17:C17"/>
    <mergeCell ref="B18:C18"/>
    <mergeCell ref="B19:C19"/>
    <mergeCell ref="D19:X19"/>
    <mergeCell ref="D21:X21"/>
    <mergeCell ref="AE19:AF19"/>
    <mergeCell ref="O25:AV25"/>
    <mergeCell ref="AE21:AF21"/>
    <mergeCell ref="AE17:AF17"/>
    <mergeCell ref="Y17:Z17"/>
    <mergeCell ref="Y18:Z18"/>
    <mergeCell ref="Y19:Z19"/>
    <mergeCell ref="D17:X17"/>
    <mergeCell ref="D18:X18"/>
    <mergeCell ref="B25:C25"/>
    <mergeCell ref="BB25:BC25"/>
    <mergeCell ref="AW25:BA25"/>
    <mergeCell ref="J25:N25"/>
    <mergeCell ref="D25:F25"/>
    <mergeCell ref="G25:I25"/>
    <mergeCell ref="BB20:BC20"/>
    <mergeCell ref="BB18:BC18"/>
    <mergeCell ref="AG19:BA19"/>
    <mergeCell ref="BB19:BC19"/>
    <mergeCell ref="BB17:BC17"/>
    <mergeCell ref="AG18:BA18"/>
    <mergeCell ref="BB21:BC21"/>
    <mergeCell ref="Y20:Z20"/>
    <mergeCell ref="AE20:AF20"/>
    <mergeCell ref="AG20:BA20"/>
    <mergeCell ref="O26:AD26"/>
    <mergeCell ref="AF26:AV26"/>
    <mergeCell ref="B26:C26"/>
    <mergeCell ref="D26:F26"/>
    <mergeCell ref="G26:I26"/>
    <mergeCell ref="J26:N26"/>
    <mergeCell ref="B45:C45"/>
    <mergeCell ref="B34:C34"/>
    <mergeCell ref="B35:C35"/>
    <mergeCell ref="B36:C36"/>
    <mergeCell ref="B37:C37"/>
    <mergeCell ref="B38:C38"/>
    <mergeCell ref="B39:C39"/>
    <mergeCell ref="B28:C28"/>
    <mergeCell ref="B29:C29"/>
    <mergeCell ref="B30:C30"/>
    <mergeCell ref="B31:C31"/>
    <mergeCell ref="B32:C32"/>
    <mergeCell ref="B33:C33"/>
    <mergeCell ref="D32:F32"/>
    <mergeCell ref="G32:I32"/>
    <mergeCell ref="D31:F31"/>
    <mergeCell ref="G31:I31"/>
    <mergeCell ref="B40:C40"/>
    <mergeCell ref="B41:C41"/>
    <mergeCell ref="B42:C42"/>
    <mergeCell ref="B43:C43"/>
    <mergeCell ref="B44:C44"/>
    <mergeCell ref="AZ27:BA27"/>
    <mergeCell ref="BB27:BC27"/>
    <mergeCell ref="D28:F28"/>
    <mergeCell ref="G28:I28"/>
    <mergeCell ref="O28:AD28"/>
    <mergeCell ref="AF28:AV28"/>
    <mergeCell ref="AW28:AX28"/>
    <mergeCell ref="AZ28:BA28"/>
    <mergeCell ref="D27:F27"/>
    <mergeCell ref="G27:I27"/>
    <mergeCell ref="J30:N30"/>
    <mergeCell ref="O30:AD30"/>
    <mergeCell ref="AF30:AV30"/>
    <mergeCell ref="AW30:AX30"/>
    <mergeCell ref="AZ30:BA30"/>
    <mergeCell ref="BB30:BC30"/>
    <mergeCell ref="J28:N28"/>
    <mergeCell ref="BB28:BC28"/>
    <mergeCell ref="D29:F29"/>
    <mergeCell ref="G29:I29"/>
    <mergeCell ref="J29:N29"/>
    <mergeCell ref="O29:AD29"/>
    <mergeCell ref="AF29:AV29"/>
    <mergeCell ref="AW29:AX29"/>
    <mergeCell ref="AZ29:BA29"/>
    <mergeCell ref="BB29:BC29"/>
    <mergeCell ref="D30:F30"/>
    <mergeCell ref="G30:I30"/>
    <mergeCell ref="J32:N32"/>
    <mergeCell ref="O32:AD32"/>
    <mergeCell ref="AF32:AV32"/>
    <mergeCell ref="AW32:AX32"/>
    <mergeCell ref="AZ32:BA32"/>
    <mergeCell ref="BB32:BC32"/>
    <mergeCell ref="J31:N31"/>
    <mergeCell ref="O31:AD31"/>
    <mergeCell ref="AF31:AV31"/>
    <mergeCell ref="AW31:AX31"/>
    <mergeCell ref="AZ31:BA31"/>
    <mergeCell ref="BB31:BC31"/>
    <mergeCell ref="J34:N34"/>
    <mergeCell ref="O34:AD34"/>
    <mergeCell ref="AF34:AV34"/>
    <mergeCell ref="AW34:AX34"/>
    <mergeCell ref="AZ34:BA34"/>
    <mergeCell ref="BB34:BC34"/>
    <mergeCell ref="D33:F33"/>
    <mergeCell ref="G33:I33"/>
    <mergeCell ref="J33:N33"/>
    <mergeCell ref="O33:AD33"/>
    <mergeCell ref="AF33:AV33"/>
    <mergeCell ref="AW33:AX33"/>
    <mergeCell ref="D34:F34"/>
    <mergeCell ref="G34:I34"/>
    <mergeCell ref="D36:F36"/>
    <mergeCell ref="G36:I36"/>
    <mergeCell ref="J36:N36"/>
    <mergeCell ref="O36:AD36"/>
    <mergeCell ref="AF36:AV36"/>
    <mergeCell ref="AW36:AX36"/>
    <mergeCell ref="AZ36:BA36"/>
    <mergeCell ref="BB36:BC36"/>
    <mergeCell ref="D35:F35"/>
    <mergeCell ref="G35:I35"/>
    <mergeCell ref="J35:N35"/>
    <mergeCell ref="O35:AD35"/>
    <mergeCell ref="AF35:AV35"/>
    <mergeCell ref="AW35:AX35"/>
    <mergeCell ref="D38:F38"/>
    <mergeCell ref="G38:I38"/>
    <mergeCell ref="J38:N38"/>
    <mergeCell ref="O38:AD38"/>
    <mergeCell ref="AF38:AV38"/>
    <mergeCell ref="AW38:AX38"/>
    <mergeCell ref="AZ38:BA38"/>
    <mergeCell ref="BB38:BC38"/>
    <mergeCell ref="D37:F37"/>
    <mergeCell ref="G37:I37"/>
    <mergeCell ref="J37:N37"/>
    <mergeCell ref="O37:AD37"/>
    <mergeCell ref="AF37:AV37"/>
    <mergeCell ref="AW37:AX37"/>
    <mergeCell ref="D40:F40"/>
    <mergeCell ref="G40:I40"/>
    <mergeCell ref="J40:N40"/>
    <mergeCell ref="O40:AD40"/>
    <mergeCell ref="AF40:AV40"/>
    <mergeCell ref="AW40:AX40"/>
    <mergeCell ref="AZ40:BA40"/>
    <mergeCell ref="BB40:BC40"/>
    <mergeCell ref="D39:F39"/>
    <mergeCell ref="G39:I39"/>
    <mergeCell ref="J39:N39"/>
    <mergeCell ref="O39:AD39"/>
    <mergeCell ref="AF39:AV39"/>
    <mergeCell ref="AW39:AX39"/>
    <mergeCell ref="D42:F42"/>
    <mergeCell ref="G42:I42"/>
    <mergeCell ref="J42:N42"/>
    <mergeCell ref="O42:AD42"/>
    <mergeCell ref="AF42:AV42"/>
    <mergeCell ref="AW42:AX42"/>
    <mergeCell ref="D41:F41"/>
    <mergeCell ref="G41:I41"/>
    <mergeCell ref="J41:N41"/>
    <mergeCell ref="O41:AD41"/>
    <mergeCell ref="AF41:AV41"/>
    <mergeCell ref="AW41:AX41"/>
    <mergeCell ref="S67:T67"/>
    <mergeCell ref="V67:W67"/>
    <mergeCell ref="U73:V73"/>
    <mergeCell ref="V65:W65"/>
    <mergeCell ref="B65:C65"/>
    <mergeCell ref="D65:O65"/>
    <mergeCell ref="J45:N45"/>
    <mergeCell ref="O45:AD45"/>
    <mergeCell ref="AF44:AV44"/>
    <mergeCell ref="D44:F44"/>
    <mergeCell ref="G44:I44"/>
    <mergeCell ref="J44:N44"/>
    <mergeCell ref="O44:AD44"/>
    <mergeCell ref="AE63:AR63"/>
    <mergeCell ref="AS63:AU63"/>
    <mergeCell ref="AV63:AZ63"/>
    <mergeCell ref="B50:C50"/>
    <mergeCell ref="D50:F50"/>
    <mergeCell ref="G50:I50"/>
    <mergeCell ref="J50:N50"/>
    <mergeCell ref="X66:Z66"/>
    <mergeCell ref="B46:C46"/>
    <mergeCell ref="D46:F46"/>
    <mergeCell ref="G46:I46"/>
    <mergeCell ref="A2:AP2"/>
    <mergeCell ref="A3:AP3"/>
    <mergeCell ref="A4:AP4"/>
    <mergeCell ref="B57:BC57"/>
    <mergeCell ref="AF45:AV45"/>
    <mergeCell ref="AW45:AX45"/>
    <mergeCell ref="AZ45:BA45"/>
    <mergeCell ref="BB45:BC45"/>
    <mergeCell ref="D45:F45"/>
    <mergeCell ref="G45:I45"/>
    <mergeCell ref="B20:C20"/>
    <mergeCell ref="D20:X20"/>
    <mergeCell ref="AW44:AX44"/>
    <mergeCell ref="AZ44:BA44"/>
    <mergeCell ref="BB44:BC44"/>
    <mergeCell ref="J43:N43"/>
    <mergeCell ref="O43:AD43"/>
    <mergeCell ref="AF43:AV43"/>
    <mergeCell ref="AW43:AX43"/>
    <mergeCell ref="AZ41:BA41"/>
    <mergeCell ref="BB41:BC41"/>
    <mergeCell ref="AZ42:BA42"/>
    <mergeCell ref="BB42:BC42"/>
    <mergeCell ref="AZ43:BA43"/>
    <mergeCell ref="D43:F43"/>
    <mergeCell ref="G43:I43"/>
    <mergeCell ref="AZ46:BA46"/>
    <mergeCell ref="BB46:BC46"/>
    <mergeCell ref="B69:C69"/>
    <mergeCell ref="D69:O69"/>
    <mergeCell ref="P69:R69"/>
    <mergeCell ref="S69:T69"/>
    <mergeCell ref="V69:W69"/>
    <mergeCell ref="B67:C67"/>
    <mergeCell ref="D67:O67"/>
    <mergeCell ref="X67:Z67"/>
    <mergeCell ref="B58:BC58"/>
    <mergeCell ref="X64:Z64"/>
    <mergeCell ref="V68:W68"/>
    <mergeCell ref="X65:Z65"/>
    <mergeCell ref="B66:C66"/>
    <mergeCell ref="D66:O66"/>
    <mergeCell ref="P66:R66"/>
    <mergeCell ref="S66:T66"/>
    <mergeCell ref="AF46:AV46"/>
    <mergeCell ref="AF47:AV47"/>
    <mergeCell ref="X68:Z68"/>
    <mergeCell ref="V66:W66"/>
    <mergeCell ref="BA68:BC68"/>
    <mergeCell ref="BA67:BC67"/>
    <mergeCell ref="S63:W63"/>
    <mergeCell ref="X63:Z63"/>
    <mergeCell ref="AW46:AX46"/>
    <mergeCell ref="AW47:AX47"/>
    <mergeCell ref="AY67:AZ67"/>
    <mergeCell ref="AE66:AF66"/>
    <mergeCell ref="AY66:AZ66"/>
    <mergeCell ref="AE67:AF67"/>
    <mergeCell ref="AY68:AZ68"/>
    <mergeCell ref="AV68:AW68"/>
    <mergeCell ref="AS68:AU68"/>
    <mergeCell ref="AE68:AF68"/>
    <mergeCell ref="AG68:AR68"/>
    <mergeCell ref="S68:T68"/>
    <mergeCell ref="BB52:BC52"/>
    <mergeCell ref="AW53:AX53"/>
    <mergeCell ref="AZ53:BA53"/>
    <mergeCell ref="BB53:BC53"/>
    <mergeCell ref="O50:AD50"/>
    <mergeCell ref="AF50:AV50"/>
    <mergeCell ref="AW50:AX50"/>
    <mergeCell ref="AZ50:BA50"/>
    <mergeCell ref="J46:N46"/>
    <mergeCell ref="B47:C47"/>
    <mergeCell ref="D47:F47"/>
    <mergeCell ref="G47:I47"/>
    <mergeCell ref="J47:N47"/>
    <mergeCell ref="O47:AD47"/>
    <mergeCell ref="O46:AD46"/>
    <mergeCell ref="AZ47:BA47"/>
    <mergeCell ref="BB47:BC47"/>
    <mergeCell ref="B48:C48"/>
    <mergeCell ref="D48:F48"/>
    <mergeCell ref="G48:I48"/>
    <mergeCell ref="J48:N48"/>
    <mergeCell ref="O48:AD48"/>
    <mergeCell ref="AF48:AV48"/>
    <mergeCell ref="AW48:AX48"/>
    <mergeCell ref="AZ48:BA48"/>
    <mergeCell ref="BB48:BC48"/>
    <mergeCell ref="B49:C49"/>
    <mergeCell ref="D49:F49"/>
    <mergeCell ref="G49:I49"/>
    <mergeCell ref="J49:N49"/>
    <mergeCell ref="O49:AD49"/>
    <mergeCell ref="AF49:AV49"/>
    <mergeCell ref="AW49:AX49"/>
    <mergeCell ref="AZ49:BA49"/>
    <mergeCell ref="BB49:BC49"/>
    <mergeCell ref="B51:C51"/>
    <mergeCell ref="D51:F51"/>
    <mergeCell ref="G51:I51"/>
    <mergeCell ref="J51:N51"/>
    <mergeCell ref="O51:AD51"/>
    <mergeCell ref="AF51:AV51"/>
    <mergeCell ref="AW51:AX51"/>
    <mergeCell ref="AZ51:BA51"/>
    <mergeCell ref="BB51:BC51"/>
    <mergeCell ref="B53:C53"/>
    <mergeCell ref="D53:F53"/>
    <mergeCell ref="G53:I53"/>
    <mergeCell ref="J53:N53"/>
    <mergeCell ref="O53:AD53"/>
    <mergeCell ref="AF53:AV53"/>
    <mergeCell ref="B52:C52"/>
    <mergeCell ref="D52:F52"/>
    <mergeCell ref="G52:I52"/>
    <mergeCell ref="J52:N52"/>
    <mergeCell ref="O52:AD52"/>
    <mergeCell ref="AF52:AV52"/>
    <mergeCell ref="B55:C55"/>
    <mergeCell ref="D55:F55"/>
    <mergeCell ref="G55:I55"/>
    <mergeCell ref="J55:N55"/>
    <mergeCell ref="BB55:BC55"/>
    <mergeCell ref="O55:AD55"/>
    <mergeCell ref="B54:C54"/>
    <mergeCell ref="D54:F54"/>
    <mergeCell ref="G54:I54"/>
    <mergeCell ref="J54:N54"/>
    <mergeCell ref="O54:AD54"/>
    <mergeCell ref="AF54:AV54"/>
    <mergeCell ref="AF55:AV55"/>
    <mergeCell ref="AW55:AX55"/>
    <mergeCell ref="AZ55:BA55"/>
    <mergeCell ref="AW54:AX54"/>
    <mergeCell ref="AE64:AF64"/>
    <mergeCell ref="AG64:AR64"/>
    <mergeCell ref="AE65:AF65"/>
    <mergeCell ref="AG65:AR65"/>
    <mergeCell ref="AZ54:BA54"/>
    <mergeCell ref="BB54:BC54"/>
    <mergeCell ref="I113:K113"/>
    <mergeCell ref="M113:AV113"/>
    <mergeCell ref="I114:K114"/>
    <mergeCell ref="M114:AV114"/>
    <mergeCell ref="B63:O63"/>
    <mergeCell ref="P63:R63"/>
    <mergeCell ref="B68:C68"/>
    <mergeCell ref="D68:O68"/>
    <mergeCell ref="P68:R68"/>
    <mergeCell ref="B64:C64"/>
    <mergeCell ref="D64:O64"/>
    <mergeCell ref="P64:R64"/>
    <mergeCell ref="S64:T64"/>
    <mergeCell ref="P65:R65"/>
    <mergeCell ref="S65:T65"/>
    <mergeCell ref="H73:L73"/>
    <mergeCell ref="V64:W64"/>
    <mergeCell ref="P67:R67"/>
    <mergeCell ref="I115:K115"/>
    <mergeCell ref="M115:AV115"/>
    <mergeCell ref="AY69:AZ69"/>
    <mergeCell ref="BA69:BC69"/>
    <mergeCell ref="AS69:AU69"/>
    <mergeCell ref="X69:Z69"/>
    <mergeCell ref="AE69:AF69"/>
    <mergeCell ref="AG69:AR69"/>
    <mergeCell ref="AV69:AW69"/>
    <mergeCell ref="BB99:BC99"/>
    <mergeCell ref="AZ104:BA105"/>
    <mergeCell ref="BB104:BC105"/>
    <mergeCell ref="AY104:AY105"/>
    <mergeCell ref="AW104:AX105"/>
    <mergeCell ref="AW99:BA99"/>
    <mergeCell ref="M112:AV112"/>
    <mergeCell ref="M109:AV109"/>
    <mergeCell ref="BB103:BC103"/>
    <mergeCell ref="AZ100:BA101"/>
    <mergeCell ref="BB100:BC101"/>
    <mergeCell ref="I112:K112"/>
    <mergeCell ref="M110:AV110"/>
    <mergeCell ref="I109:K109"/>
    <mergeCell ref="I110:K110"/>
    <mergeCell ref="I119:K119"/>
    <mergeCell ref="M119:AV119"/>
    <mergeCell ref="I120:K120"/>
    <mergeCell ref="M120:AV120"/>
    <mergeCell ref="I116:K116"/>
    <mergeCell ref="M116:AV116"/>
    <mergeCell ref="I117:K117"/>
    <mergeCell ref="M117:AV117"/>
    <mergeCell ref="I118:K118"/>
    <mergeCell ref="M118:AV118"/>
  </mergeCells>
  <printOptions horizontalCentered="1" verticalCentered="1"/>
  <pageMargins left="0.39370078740157483" right="0.39370078740157483" top="0.39370078740157483" bottom="0.39370078740157483" header="0" footer="0"/>
  <pageSetup paperSize="9" scale="90" orientation="portrait" r:id="rId1"/>
  <headerFooter alignWithMargins="0">
    <oddFooter xml:space="preserve">&amp;Lwww.kadmo.de&amp;C&amp;F&amp;R&amp;P von &amp;N </oddFooter>
  </headerFooter>
  <rowBreaks count="1" manualBreakCount="1">
    <brk id="56" max="55" man="1"/>
  </rowBreaks>
  <colBreaks count="1" manualBreakCount="1">
    <brk id="57" max="97" man="1"/>
  </colBreaks>
  <drawing r:id="rId2"/>
  <legacyDrawing r:id="rId3"/>
  <controls>
    <mc:AlternateContent xmlns:mc="http://schemas.openxmlformats.org/markup-compatibility/2006">
      <mc:Choice Requires="x14">
        <control shapeId="1026" r:id="rId4" name="CommandButton1">
          <controlPr defaultSize="0" print="0" autoLine="0" r:id="rId5">
            <anchor moveWithCells="1">
              <from>
                <xdr:col>20</xdr:col>
                <xdr:colOff>85725</xdr:colOff>
                <xdr:row>59</xdr:row>
                <xdr:rowOff>76200</xdr:rowOff>
              </from>
              <to>
                <xdr:col>26</xdr:col>
                <xdr:colOff>9525</xdr:colOff>
                <xdr:row>61</xdr:row>
                <xdr:rowOff>19050</xdr:rowOff>
              </to>
            </anchor>
          </controlPr>
        </control>
      </mc:Choice>
      <mc:Fallback>
        <control shapeId="1026" r:id="rId4" name="CommandButton1"/>
      </mc:Fallback>
    </mc:AlternateContent>
    <mc:AlternateContent xmlns:mc="http://schemas.openxmlformats.org/markup-compatibility/2006">
      <mc:Choice Requires="x14">
        <control shapeId="1027" r:id="rId6" name="CommandButton2">
          <controlPr defaultSize="0" print="0" autoLine="0" r:id="rId7">
            <anchor moveWithCells="1">
              <from>
                <xdr:col>49</xdr:col>
                <xdr:colOff>66675</xdr:colOff>
                <xdr:row>59</xdr:row>
                <xdr:rowOff>57150</xdr:rowOff>
              </from>
              <to>
                <xdr:col>54</xdr:col>
                <xdr:colOff>104775</xdr:colOff>
                <xdr:row>61</xdr:row>
                <xdr:rowOff>0</xdr:rowOff>
              </to>
            </anchor>
          </controlPr>
        </control>
      </mc:Choice>
      <mc:Fallback>
        <control shapeId="1027" r:id="rId6" name="CommandButton2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PC-Version</vt:lpstr>
      <vt:lpstr>'PC-Version'!Druckbereich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Kai Moczyk</dc:creator>
  <cp:lastModifiedBy>Helle</cp:lastModifiedBy>
  <cp:lastPrinted>2016-06-19T16:15:07Z</cp:lastPrinted>
  <dcterms:created xsi:type="dcterms:W3CDTF">2002-02-21T07:48:38Z</dcterms:created>
  <dcterms:modified xsi:type="dcterms:W3CDTF">2016-06-19T16:15:27Z</dcterms:modified>
</cp:coreProperties>
</file>