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925" codeName="{1563B04E-AB91-75FE-B8BC-B18F01832D57}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F:\Turnier Sonntag Ende\"/>
    </mc:Choice>
  </mc:AlternateContent>
  <bookViews>
    <workbookView xWindow="120" yWindow="105" windowWidth="11595" windowHeight="6150"/>
  </bookViews>
  <sheets>
    <sheet name="PC-Version" sheetId="1" r:id="rId1"/>
  </sheets>
  <definedNames>
    <definedName name="_xlnm.Print_Area" localSheetId="0">'PC-Version'!$A$1:$BD$104</definedName>
  </definedNames>
  <calcPr calcId="171027"/>
</workbook>
</file>

<file path=xl/calcChain.xml><?xml version="1.0" encoding="utf-8"?>
<calcChain xmlns="http://schemas.openxmlformats.org/spreadsheetml/2006/main">
  <c r="G69" i="1" l="1"/>
  <c r="G73" i="1" s="1"/>
  <c r="G77" i="1" s="1"/>
  <c r="G81" i="1" s="1"/>
  <c r="G85" i="1" s="1"/>
  <c r="G89" i="1" s="1"/>
  <c r="AF89" i="1"/>
  <c r="AF85" i="1"/>
  <c r="O89" i="1"/>
  <c r="O85" i="1"/>
  <c r="J25" i="1"/>
  <c r="J27" i="1"/>
  <c r="J29" i="1"/>
  <c r="J31" i="1"/>
  <c r="J33" i="1"/>
  <c r="J35" i="1"/>
  <c r="J37" i="1"/>
  <c r="J39" i="1"/>
  <c r="J41" i="1"/>
  <c r="J43" i="1"/>
  <c r="BM38" i="1"/>
  <c r="BM33" i="1"/>
  <c r="BM39" i="1"/>
  <c r="BM34" i="1"/>
  <c r="M103" i="1"/>
  <c r="M101" i="1"/>
  <c r="M100" i="1"/>
  <c r="M98" i="1"/>
  <c r="M99" i="1"/>
  <c r="M97" i="1"/>
  <c r="M96" i="1"/>
  <c r="M95" i="1"/>
  <c r="M94" i="1"/>
  <c r="BM40" i="1"/>
  <c r="AG51" i="1" s="1"/>
  <c r="AF81" i="1" s="1"/>
  <c r="BM35" i="1"/>
  <c r="D53" i="1" s="1"/>
  <c r="BM41" i="1"/>
  <c r="BM32" i="1"/>
  <c r="D51" i="1" s="1"/>
  <c r="O81" i="1" s="1"/>
  <c r="BM42" i="1"/>
  <c r="BM31" i="1"/>
  <c r="D49" i="1" s="1"/>
  <c r="O69" i="1" s="1"/>
  <c r="B57" i="1"/>
  <c r="BQ39" i="1"/>
  <c r="BQ42" i="1"/>
  <c r="BQ38" i="1"/>
  <c r="BQ41" i="1"/>
  <c r="BQ40" i="1"/>
  <c r="AY51" i="1" s="1"/>
  <c r="BO39" i="1"/>
  <c r="BO42" i="1"/>
  <c r="BO38" i="1"/>
  <c r="BO41" i="1"/>
  <c r="BO40" i="1"/>
  <c r="BH40" i="1"/>
  <c r="BF28" i="1"/>
  <c r="BH32" i="1"/>
  <c r="BF36" i="1"/>
  <c r="BF43" i="1"/>
  <c r="BF27" i="1"/>
  <c r="BH31" i="1"/>
  <c r="BH36" i="1"/>
  <c r="BF39" i="1"/>
  <c r="BH43" i="1"/>
  <c r="BH28" i="1"/>
  <c r="BF35" i="1"/>
  <c r="BH39" i="1"/>
  <c r="BF44" i="1"/>
  <c r="BH27" i="1"/>
  <c r="BF32" i="1"/>
  <c r="BF40" i="1"/>
  <c r="BH44" i="1"/>
  <c r="BF31" i="1"/>
  <c r="BH35" i="1"/>
  <c r="BQ34" i="1"/>
  <c r="BQ33" i="1"/>
  <c r="BQ32" i="1"/>
  <c r="BQ35" i="1"/>
  <c r="BQ31" i="1"/>
  <c r="BO34" i="1"/>
  <c r="BO33" i="1"/>
  <c r="S52" i="1" s="1"/>
  <c r="BO32" i="1"/>
  <c r="BO35" i="1"/>
  <c r="BO31" i="1"/>
  <c r="S49" i="1" s="1"/>
  <c r="BH38" i="1"/>
  <c r="BF26" i="1"/>
  <c r="BH30" i="1"/>
  <c r="BF34" i="1"/>
  <c r="BF37" i="1"/>
  <c r="BH41" i="1"/>
  <c r="BH26" i="1"/>
  <c r="BF33" i="1"/>
  <c r="BH37" i="1"/>
  <c r="BF42" i="1"/>
  <c r="BH25" i="1"/>
  <c r="BF30" i="1"/>
  <c r="BF38" i="1"/>
  <c r="BH42" i="1"/>
  <c r="BF29" i="1"/>
  <c r="BH33" i="1"/>
  <c r="BF41" i="1"/>
  <c r="BF25" i="1"/>
  <c r="BH29" i="1"/>
  <c r="BH34" i="1"/>
  <c r="AF44" i="1"/>
  <c r="O44" i="1"/>
  <c r="AF43" i="1"/>
  <c r="O43" i="1"/>
  <c r="AF42" i="1"/>
  <c r="O42" i="1"/>
  <c r="AF41" i="1"/>
  <c r="O41" i="1"/>
  <c r="AF40" i="1"/>
  <c r="O40" i="1"/>
  <c r="AF39" i="1"/>
  <c r="O39" i="1"/>
  <c r="O38" i="1"/>
  <c r="AF37" i="1"/>
  <c r="O37" i="1"/>
  <c r="AF36" i="1"/>
  <c r="O36" i="1"/>
  <c r="AF35" i="1"/>
  <c r="O35" i="1"/>
  <c r="AF34" i="1"/>
  <c r="AF33" i="1"/>
  <c r="O33" i="1"/>
  <c r="AF32" i="1"/>
  <c r="O32" i="1"/>
  <c r="AF31" i="1"/>
  <c r="O31" i="1"/>
  <c r="AF30" i="1"/>
  <c r="O30" i="1"/>
  <c r="AF29" i="1"/>
  <c r="O29" i="1"/>
  <c r="AF28" i="1"/>
  <c r="O28" i="1"/>
  <c r="AF27" i="1"/>
  <c r="O27" i="1"/>
  <c r="AF26" i="1"/>
  <c r="AF25" i="1"/>
  <c r="O25" i="1"/>
  <c r="V53" i="1"/>
  <c r="B56" i="1"/>
  <c r="AY52" i="1" l="1"/>
  <c r="AV52" i="1"/>
  <c r="D52" i="1"/>
  <c r="AV51" i="1"/>
  <c r="S51" i="1"/>
  <c r="V52" i="1"/>
  <c r="AV50" i="1"/>
  <c r="AY50" i="1"/>
  <c r="V51" i="1"/>
  <c r="BR42" i="1"/>
  <c r="AV49" i="1"/>
  <c r="BN42" i="1"/>
  <c r="BN33" i="1"/>
  <c r="BN41" i="1"/>
  <c r="BN39" i="1"/>
  <c r="AG52" i="1"/>
  <c r="AF77" i="1" s="1"/>
  <c r="AG50" i="1"/>
  <c r="AF69" i="1" s="1"/>
  <c r="AY49" i="1"/>
  <c r="BR34" i="1"/>
  <c r="D50" i="1"/>
  <c r="AF73" i="1" s="1"/>
  <c r="BN31" i="1"/>
  <c r="V49" i="1"/>
  <c r="AG53" i="1"/>
  <c r="AF65" i="1" s="1"/>
  <c r="AG49" i="1"/>
  <c r="O73" i="1" s="1"/>
  <c r="AY53" i="1"/>
  <c r="V50" i="1"/>
  <c r="BR33" i="1"/>
  <c r="BR39" i="1"/>
  <c r="BR31" i="1"/>
  <c r="BR40" i="1"/>
  <c r="S50" i="1"/>
  <c r="BN38" i="1"/>
  <c r="AV53" i="1"/>
  <c r="BN34" i="1"/>
  <c r="BR32" i="1"/>
  <c r="BR35" i="1"/>
  <c r="X53" i="1" s="1"/>
  <c r="S53" i="1"/>
  <c r="BN40" i="1"/>
  <c r="BR38" i="1"/>
  <c r="BN32" i="1"/>
  <c r="BR41" i="1"/>
  <c r="BN35" i="1"/>
  <c r="P53" i="1" s="1"/>
  <c r="AS52" i="1" l="1"/>
  <c r="AS51" i="1"/>
  <c r="P50" i="1"/>
  <c r="BA51" i="1"/>
  <c r="BA53" i="1"/>
  <c r="P52" i="1"/>
  <c r="P49" i="1"/>
  <c r="BA49" i="1"/>
  <c r="AS49" i="1"/>
  <c r="BA52" i="1"/>
  <c r="X50" i="1"/>
  <c r="X52" i="1"/>
  <c r="AS50" i="1"/>
  <c r="X51" i="1"/>
  <c r="P51" i="1"/>
  <c r="AS53" i="1"/>
  <c r="BA50" i="1"/>
  <c r="X49" i="1"/>
</calcChain>
</file>

<file path=xl/sharedStrings.xml><?xml version="1.0" encoding="utf-8"?>
<sst xmlns="http://schemas.openxmlformats.org/spreadsheetml/2006/main" count="229" uniqueCount="76">
  <si>
    <t>Am</t>
  </si>
  <si>
    <t>, den</t>
  </si>
  <si>
    <t>Beginn:</t>
  </si>
  <si>
    <t>Uhr</t>
  </si>
  <si>
    <t>Spielzeit:</t>
  </si>
  <si>
    <t>1x</t>
  </si>
  <si>
    <t>min</t>
  </si>
  <si>
    <t>Pause:</t>
  </si>
  <si>
    <t>I. Teilnehmende Mannschaften</t>
  </si>
  <si>
    <t>1.</t>
  </si>
  <si>
    <t>2.</t>
  </si>
  <si>
    <t>3.</t>
  </si>
  <si>
    <t>4.</t>
  </si>
  <si>
    <t>5.</t>
  </si>
  <si>
    <t>Gruppe A</t>
  </si>
  <si>
    <t>Gruppe B</t>
  </si>
  <si>
    <t>Nr.</t>
  </si>
  <si>
    <t>Grp.</t>
  </si>
  <si>
    <t>A</t>
  </si>
  <si>
    <t>Beginn</t>
  </si>
  <si>
    <t>Spielpaarung</t>
  </si>
  <si>
    <t>:</t>
  </si>
  <si>
    <t>-</t>
  </si>
  <si>
    <t>Ergebnis</t>
  </si>
  <si>
    <t>B</t>
  </si>
  <si>
    <t>II. Spielplan Vorrunde</t>
  </si>
  <si>
    <t>Pkt.</t>
  </si>
  <si>
    <t>Tore</t>
  </si>
  <si>
    <t>Diff.</t>
  </si>
  <si>
    <t>III. Abschlußtabellen Vorrunde</t>
  </si>
  <si>
    <t>Punkte</t>
  </si>
  <si>
    <t>IV. Endrunde</t>
  </si>
  <si>
    <t>2. Gruppe A</t>
  </si>
  <si>
    <t>1. Gruppe A</t>
  </si>
  <si>
    <t>2. Gruppe B</t>
  </si>
  <si>
    <t>1. Gruppe B</t>
  </si>
  <si>
    <t>Spiel um Platz 3 und 4</t>
  </si>
  <si>
    <t>Endspiel</t>
  </si>
  <si>
    <t>Logo</t>
  </si>
  <si>
    <t>x</t>
  </si>
  <si>
    <t>Platz</t>
  </si>
  <si>
    <t>6.</t>
  </si>
  <si>
    <t>7.</t>
  </si>
  <si>
    <t>8.</t>
  </si>
  <si>
    <t>9.</t>
  </si>
  <si>
    <t>10.</t>
  </si>
  <si>
    <t>Spiel um Platz 5 und 6</t>
  </si>
  <si>
    <t>Spiel um Platz 7 und 8</t>
  </si>
  <si>
    <t>Spiel um Platz 9 und 10</t>
  </si>
  <si>
    <t>5. Gruppe A</t>
  </si>
  <si>
    <t>5. Gruppe B</t>
  </si>
  <si>
    <t>4. Gruppe A</t>
  </si>
  <si>
    <t>4. Gruppe B</t>
  </si>
  <si>
    <t>3. Gruppe A</t>
  </si>
  <si>
    <t>3. Gruppe B</t>
  </si>
  <si>
    <t>1. Halbfinale</t>
  </si>
  <si>
    <t>2. Halbfinale</t>
  </si>
  <si>
    <t>Verlierer Spiel 22</t>
  </si>
  <si>
    <t>Verlierer Spiel 23</t>
  </si>
  <si>
    <t>Sieger Spiel 22</t>
  </si>
  <si>
    <t>Sieger Spiel 23</t>
  </si>
  <si>
    <t>V. Platzierungen</t>
  </si>
  <si>
    <t xml:space="preserve">Beginn </t>
  </si>
  <si>
    <t>ESV Fortuna Celle 1934 e.V.</t>
  </si>
  <si>
    <t>Sonntag</t>
  </si>
  <si>
    <t>U 9</t>
  </si>
  <si>
    <t>ESV Fortuna Celle I</t>
  </si>
  <si>
    <t>ESV Fortuna Celle II</t>
  </si>
  <si>
    <t>MTV Eintracht Celle</t>
  </si>
  <si>
    <t>SSV Südwinsen</t>
  </si>
  <si>
    <t>Hannover 74</t>
  </si>
  <si>
    <t>SV Anderten</t>
  </si>
  <si>
    <t>SV Gifhorn</t>
  </si>
  <si>
    <t>SC Wietzenbruch</t>
  </si>
  <si>
    <t>VfL Westercelle</t>
  </si>
  <si>
    <t>3. Fortuna-Cup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</si>
</sst>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h:mm;@"/>
    <numFmt numFmtId="165" formatCode="0_ ;[Red]\-0\ "/>
  </numFmts>
  <fonts count="29" x14ac:knownFonts="1">
    <font>
      <sz val="10"/>
      <name val="Arial"/>
    </font>
    <font>
      <sz val="10"/>
      <name val="Arial"/>
    </font>
    <font>
      <sz val="8"/>
      <name val="Arial"/>
    </font>
    <font>
      <b/>
      <sz val="10"/>
      <name val="Arial"/>
      <family val="2"/>
    </font>
    <font>
      <b/>
      <sz val="12"/>
      <name val="Arial"/>
      <family val="2"/>
    </font>
    <font>
      <u/>
      <sz val="10"/>
      <name val="Arial"/>
    </font>
    <font>
      <b/>
      <sz val="12"/>
      <name val="Arial"/>
    </font>
    <font>
      <sz val="22"/>
      <name val="Comic Sans MS"/>
      <family val="4"/>
    </font>
    <font>
      <sz val="12"/>
      <name val="Arial"/>
    </font>
    <font>
      <sz val="12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0"/>
      <name val="Arial"/>
    </font>
    <font>
      <sz val="10"/>
      <name val="Arial"/>
    </font>
    <font>
      <sz val="18"/>
      <name val="Comic Sans MS"/>
      <family val="4"/>
    </font>
    <font>
      <b/>
      <sz val="14"/>
      <name val="Arial"/>
      <family val="2"/>
    </font>
    <font>
      <sz val="10"/>
      <name val="Arial"/>
    </font>
    <font>
      <sz val="10"/>
      <color indexed="9"/>
      <name val="Arial"/>
    </font>
    <font>
      <sz val="18"/>
      <color indexed="9"/>
      <name val="Comic Sans MS"/>
      <family val="4"/>
    </font>
    <font>
      <sz val="12"/>
      <color indexed="9"/>
      <name val="Arial"/>
    </font>
    <font>
      <b/>
      <sz val="10"/>
      <color indexed="9"/>
      <name val="Arial"/>
    </font>
    <font>
      <sz val="10"/>
      <color indexed="9"/>
      <name val="Arial"/>
      <family val="2"/>
    </font>
    <font>
      <sz val="8"/>
      <color indexed="9"/>
      <name val="Arial"/>
    </font>
    <font>
      <b/>
      <sz val="8"/>
      <color indexed="9"/>
      <name val="Arial"/>
    </font>
    <font>
      <b/>
      <sz val="9"/>
      <color indexed="9"/>
      <name val="Arial"/>
    </font>
    <font>
      <b/>
      <sz val="9"/>
      <color indexed="9"/>
      <name val="Arial"/>
      <family val="2"/>
    </font>
    <font>
      <b/>
      <sz val="14"/>
      <color indexed="9"/>
      <name val="Arial"/>
      <family val="2"/>
    </font>
    <font>
      <b/>
      <sz val="18"/>
      <name val="Comic Sans MS"/>
      <family val="4"/>
    </font>
    <font>
      <b/>
      <sz val="1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</fills>
  <borders count="52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219">
    <xf numFmtId="0" fontId="0" fillId="0" borderId="0" xfId="0"/>
    <xf numFmtId="0" fontId="5" fillId="0" borderId="0" xfId="0" applyFont="1"/>
    <xf numFmtId="0" fontId="8" fillId="0" borderId="0" xfId="0" applyFont="1"/>
    <xf numFmtId="0" fontId="8" fillId="0" borderId="0" xfId="0" applyFont="1" applyAlignment="1">
      <alignment horizontal="right"/>
    </xf>
    <xf numFmtId="0" fontId="0" fillId="0" borderId="0" xfId="0" applyAlignment="1">
      <alignment vertical="center"/>
    </xf>
    <xf numFmtId="0" fontId="10" fillId="0" borderId="0" xfId="0" applyFont="1" applyAlignment="1">
      <alignment vertical="center"/>
    </xf>
    <xf numFmtId="0" fontId="1" fillId="0" borderId="0" xfId="0" applyFont="1" applyAlignment="1">
      <alignment horizontal="right"/>
    </xf>
    <xf numFmtId="0" fontId="1" fillId="0" borderId="0" xfId="0" applyFont="1"/>
    <xf numFmtId="0" fontId="3" fillId="0" borderId="1" xfId="0" applyFont="1" applyFill="1" applyBorder="1" applyAlignment="1">
      <alignment horizontal="center" vertical="center"/>
    </xf>
    <xf numFmtId="0" fontId="11" fillId="0" borderId="0" xfId="0" applyFont="1"/>
    <xf numFmtId="0" fontId="11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4" fillId="0" borderId="0" xfId="0" applyFont="1"/>
    <xf numFmtId="0" fontId="3" fillId="0" borderId="4" xfId="0" applyFont="1" applyFill="1" applyBorder="1" applyAlignment="1">
      <alignment horizontal="center" vertical="center"/>
    </xf>
    <xf numFmtId="0" fontId="2" fillId="0" borderId="5" xfId="0" applyFont="1" applyBorder="1"/>
    <xf numFmtId="0" fontId="15" fillId="0" borderId="6" xfId="0" applyFont="1" applyBorder="1" applyAlignment="1" applyProtection="1">
      <alignment horizontal="center" vertical="center"/>
      <protection hidden="1"/>
    </xf>
    <xf numFmtId="0" fontId="15" fillId="0" borderId="3" xfId="0" applyFont="1" applyBorder="1" applyAlignment="1" applyProtection="1">
      <alignment horizontal="center" vertical="center"/>
      <protection hidden="1"/>
    </xf>
    <xf numFmtId="0" fontId="15" fillId="0" borderId="1" xfId="0" applyFont="1" applyBorder="1" applyAlignment="1" applyProtection="1">
      <alignment horizontal="center" vertical="center"/>
      <protection hidden="1"/>
    </xf>
    <xf numFmtId="0" fontId="3" fillId="0" borderId="0" xfId="0" applyFont="1" applyAlignment="1">
      <alignment vertical="center"/>
    </xf>
    <xf numFmtId="0" fontId="3" fillId="0" borderId="0" xfId="0" applyFont="1"/>
    <xf numFmtId="0" fontId="12" fillId="0" borderId="0" xfId="0" applyFont="1"/>
    <xf numFmtId="0" fontId="1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6" fillId="0" borderId="0" xfId="0" applyFont="1"/>
    <xf numFmtId="0" fontId="6" fillId="0" borderId="2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4" fillId="0" borderId="10" xfId="0" applyFont="1" applyBorder="1"/>
    <xf numFmtId="0" fontId="14" fillId="0" borderId="0" xfId="0" applyFont="1" applyBorder="1"/>
    <xf numFmtId="0" fontId="14" fillId="0" borderId="11" xfId="0" applyFont="1" applyBorder="1"/>
    <xf numFmtId="0" fontId="8" fillId="0" borderId="10" xfId="0" applyFont="1" applyBorder="1"/>
    <xf numFmtId="0" fontId="8" fillId="0" borderId="0" xfId="0" applyFont="1" applyBorder="1"/>
    <xf numFmtId="0" fontId="8" fillId="0" borderId="11" xfId="0" applyFont="1" applyBorder="1"/>
    <xf numFmtId="0" fontId="8" fillId="0" borderId="12" xfId="0" applyFont="1" applyBorder="1"/>
    <xf numFmtId="0" fontId="8" fillId="0" borderId="2" xfId="0" applyFont="1" applyBorder="1"/>
    <xf numFmtId="0" fontId="8" fillId="0" borderId="13" xfId="0" applyFont="1" applyBorder="1"/>
    <xf numFmtId="0" fontId="17" fillId="0" borderId="0" xfId="0" applyFont="1" applyFill="1" applyBorder="1"/>
    <xf numFmtId="0" fontId="17" fillId="0" borderId="0" xfId="0" applyFont="1" applyFill="1"/>
    <xf numFmtId="0" fontId="17" fillId="0" borderId="0" xfId="0" applyFont="1"/>
    <xf numFmtId="0" fontId="18" fillId="0" borderId="0" xfId="0" applyFont="1" applyFill="1" applyBorder="1"/>
    <xf numFmtId="0" fontId="18" fillId="0" borderId="0" xfId="0" applyFont="1" applyFill="1"/>
    <xf numFmtId="0" fontId="18" fillId="0" borderId="0" xfId="0" applyFont="1"/>
    <xf numFmtId="0" fontId="19" fillId="0" borderId="0" xfId="0" applyFont="1" applyFill="1" applyBorder="1"/>
    <xf numFmtId="0" fontId="19" fillId="0" borderId="0" xfId="0" applyFont="1" applyFill="1"/>
    <xf numFmtId="0" fontId="19" fillId="0" borderId="0" xfId="0" applyFont="1"/>
    <xf numFmtId="0" fontId="17" fillId="0" borderId="0" xfId="0" applyFont="1" applyFill="1" applyBorder="1" applyAlignment="1">
      <alignment vertical="center"/>
    </xf>
    <xf numFmtId="0" fontId="20" fillId="0" borderId="0" xfId="0" applyFont="1" applyFill="1" applyBorder="1" applyAlignment="1" applyProtection="1">
      <alignment horizontal="centerContinuous"/>
      <protection hidden="1"/>
    </xf>
    <xf numFmtId="0" fontId="17" fillId="0" borderId="0" xfId="0" applyFont="1" applyFill="1" applyBorder="1" applyAlignment="1" applyProtection="1">
      <alignment horizontal="centerContinuous"/>
      <protection hidden="1"/>
    </xf>
    <xf numFmtId="0" fontId="17" fillId="0" borderId="0" xfId="0" applyFont="1" applyFill="1" applyAlignment="1">
      <alignment vertical="center"/>
    </xf>
    <xf numFmtId="0" fontId="17" fillId="0" borderId="0" xfId="0" applyFont="1" applyAlignment="1">
      <alignment vertical="center"/>
    </xf>
    <xf numFmtId="0" fontId="17" fillId="0" borderId="0" xfId="0" applyFont="1" applyFill="1" applyBorder="1" applyAlignment="1" applyProtection="1">
      <alignment horizontal="center" vertical="center"/>
      <protection hidden="1"/>
    </xf>
    <xf numFmtId="0" fontId="21" fillId="0" borderId="0" xfId="0" applyFont="1" applyAlignment="1">
      <alignment vertical="center"/>
    </xf>
    <xf numFmtId="0" fontId="22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horizontal="left" vertical="center" readingOrder="2"/>
    </xf>
    <xf numFmtId="0" fontId="22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left" vertical="center"/>
    </xf>
    <xf numFmtId="0" fontId="24" fillId="0" borderId="0" xfId="0" applyFont="1" applyFill="1" applyBorder="1"/>
    <xf numFmtId="0" fontId="24" fillId="0" borderId="0" xfId="0" applyFont="1" applyFill="1"/>
    <xf numFmtId="0" fontId="25" fillId="0" borderId="0" xfId="0" applyFont="1"/>
    <xf numFmtId="0" fontId="17" fillId="0" borderId="0" xfId="0" applyFont="1" applyBorder="1"/>
    <xf numFmtId="0" fontId="26" fillId="0" borderId="0" xfId="0" applyFont="1" applyBorder="1" applyProtection="1">
      <protection hidden="1"/>
    </xf>
    <xf numFmtId="0" fontId="10" fillId="0" borderId="0" xfId="0" applyFont="1" applyFill="1" applyBorder="1" applyAlignment="1">
      <alignment horizontal="center" vertical="center"/>
    </xf>
    <xf numFmtId="164" fontId="10" fillId="0" borderId="0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3" fillId="0" borderId="0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1" fillId="3" borderId="29" xfId="0" applyFont="1" applyFill="1" applyBorder="1" applyAlignment="1">
      <alignment horizontal="center" vertical="center"/>
    </xf>
    <xf numFmtId="0" fontId="11" fillId="3" borderId="30" xfId="0" applyFont="1" applyFill="1" applyBorder="1" applyAlignment="1">
      <alignment horizontal="center" vertical="center"/>
    </xf>
    <xf numFmtId="0" fontId="11" fillId="2" borderId="29" xfId="0" applyFont="1" applyFill="1" applyBorder="1" applyAlignment="1">
      <alignment horizontal="center" vertical="center"/>
    </xf>
    <xf numFmtId="0" fontId="11" fillId="2" borderId="30" xfId="0" applyFont="1" applyFill="1" applyBorder="1" applyAlignment="1">
      <alignment horizontal="center" vertical="center"/>
    </xf>
    <xf numFmtId="0" fontId="11" fillId="3" borderId="18" xfId="0" applyFont="1" applyFill="1" applyBorder="1" applyAlignment="1">
      <alignment horizontal="center" vertical="center"/>
    </xf>
    <xf numFmtId="0" fontId="11" fillId="3" borderId="19" xfId="0" applyFont="1" applyFill="1" applyBorder="1" applyAlignment="1">
      <alignment horizontal="center" vertical="center"/>
    </xf>
    <xf numFmtId="0" fontId="11" fillId="3" borderId="20" xfId="0" applyFont="1" applyFill="1" applyBorder="1" applyAlignment="1">
      <alignment horizontal="center" vertical="center"/>
    </xf>
    <xf numFmtId="0" fontId="10" fillId="0" borderId="14" xfId="0" applyNumberFormat="1" applyFont="1" applyFill="1" applyBorder="1" applyAlignment="1">
      <alignment horizontal="center" vertical="center"/>
    </xf>
    <xf numFmtId="0" fontId="10" fillId="0" borderId="6" xfId="0" applyNumberFormat="1" applyFont="1" applyFill="1" applyBorder="1" applyAlignment="1">
      <alignment horizontal="center" vertical="center"/>
    </xf>
    <xf numFmtId="0" fontId="10" fillId="0" borderId="15" xfId="0" applyNumberFormat="1" applyFont="1" applyFill="1" applyBorder="1" applyAlignment="1">
      <alignment horizontal="center" vertical="center"/>
    </xf>
    <xf numFmtId="0" fontId="10" fillId="0" borderId="5" xfId="0" applyNumberFormat="1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left" vertical="center"/>
    </xf>
    <xf numFmtId="0" fontId="10" fillId="0" borderId="26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164" fontId="10" fillId="0" borderId="14" xfId="0" applyNumberFormat="1" applyFont="1" applyFill="1" applyBorder="1" applyAlignment="1">
      <alignment horizontal="center" vertical="center"/>
    </xf>
    <xf numFmtId="164" fontId="10" fillId="0" borderId="6" xfId="0" applyNumberFormat="1" applyFont="1" applyFill="1" applyBorder="1" applyAlignment="1">
      <alignment horizontal="center" vertical="center"/>
    </xf>
    <xf numFmtId="164" fontId="10" fillId="0" borderId="16" xfId="0" applyNumberFormat="1" applyFont="1" applyFill="1" applyBorder="1" applyAlignment="1">
      <alignment horizontal="center" vertical="center"/>
    </xf>
    <xf numFmtId="164" fontId="10" fillId="0" borderId="15" xfId="0" applyNumberFormat="1" applyFont="1" applyFill="1" applyBorder="1" applyAlignment="1">
      <alignment horizontal="center" vertical="center"/>
    </xf>
    <xf numFmtId="164" fontId="10" fillId="0" borderId="5" xfId="0" applyNumberFormat="1" applyFont="1" applyFill="1" applyBorder="1" applyAlignment="1">
      <alignment horizontal="center" vertical="center"/>
    </xf>
    <xf numFmtId="164" fontId="10" fillId="0" borderId="17" xfId="0" applyNumberFormat="1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left" vertical="center"/>
    </xf>
    <xf numFmtId="0" fontId="11" fillId="3" borderId="28" xfId="0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/>
    </xf>
    <xf numFmtId="0" fontId="11" fillId="2" borderId="28" xfId="0" applyFont="1" applyFill="1" applyBorder="1" applyAlignment="1">
      <alignment horizontal="center" vertical="center"/>
    </xf>
    <xf numFmtId="0" fontId="11" fillId="2" borderId="19" xfId="0" applyFont="1" applyFill="1" applyBorder="1" applyAlignment="1">
      <alignment horizontal="center" vertical="center"/>
    </xf>
    <xf numFmtId="0" fontId="11" fillId="2" borderId="20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5" fontId="6" fillId="0" borderId="2" xfId="0" applyNumberFormat="1" applyFont="1" applyBorder="1" applyAlignment="1">
      <alignment horizont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9" xfId="0" applyBorder="1" applyAlignment="1">
      <alignment horizontal="left" vertical="center" shrinkToFit="1"/>
    </xf>
    <xf numFmtId="0" fontId="0" fillId="0" borderId="32" xfId="0" applyBorder="1" applyAlignment="1">
      <alignment horizontal="left" vertical="center" shrinkToFit="1"/>
    </xf>
    <xf numFmtId="0" fontId="0" fillId="0" borderId="40" xfId="0" applyBorder="1" applyAlignment="1">
      <alignment horizontal="left" vertical="center" shrinkToFit="1"/>
    </xf>
    <xf numFmtId="0" fontId="0" fillId="0" borderId="3" xfId="0" applyBorder="1" applyAlignment="1">
      <alignment horizontal="center" vertical="center"/>
    </xf>
    <xf numFmtId="165" fontId="0" fillId="0" borderId="34" xfId="0" applyNumberFormat="1" applyBorder="1" applyAlignment="1">
      <alignment horizontal="center" vertical="center"/>
    </xf>
    <xf numFmtId="165" fontId="0" fillId="0" borderId="35" xfId="0" applyNumberFormat="1" applyBorder="1" applyAlignment="1">
      <alignment horizontal="center" vertical="center"/>
    </xf>
    <xf numFmtId="165" fontId="0" fillId="0" borderId="36" xfId="0" applyNumberForma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5" fontId="0" fillId="0" borderId="41" xfId="0" applyNumberFormat="1" applyBorder="1" applyAlignment="1">
      <alignment horizontal="center" vertical="center"/>
    </xf>
    <xf numFmtId="165" fontId="0" fillId="0" borderId="42" xfId="0" applyNumberFormat="1" applyBorder="1" applyAlignment="1">
      <alignment horizontal="center" vertical="center"/>
    </xf>
    <xf numFmtId="165" fontId="0" fillId="0" borderId="43" xfId="0" applyNumberFormat="1" applyBorder="1" applyAlignment="1">
      <alignment horizontal="center" vertical="center"/>
    </xf>
    <xf numFmtId="0" fontId="11" fillId="5" borderId="46" xfId="0" applyFont="1" applyFill="1" applyBorder="1" applyAlignment="1">
      <alignment horizontal="center" vertical="center"/>
    </xf>
    <xf numFmtId="0" fontId="11" fillId="5" borderId="19" xfId="0" applyFont="1" applyFill="1" applyBorder="1" applyAlignment="1">
      <alignment horizontal="center" vertical="center"/>
    </xf>
    <xf numFmtId="0" fontId="11" fillId="5" borderId="28" xfId="0" applyFont="1" applyFill="1" applyBorder="1" applyAlignment="1">
      <alignment horizontal="center" vertical="center"/>
    </xf>
    <xf numFmtId="0" fontId="3" fillId="0" borderId="50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49" xfId="0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shrinkToFit="1"/>
    </xf>
    <xf numFmtId="0" fontId="10" fillId="0" borderId="39" xfId="0" applyFont="1" applyFill="1" applyBorder="1" applyAlignment="1">
      <alignment horizontal="left" vertical="center" shrinkToFit="1"/>
    </xf>
    <xf numFmtId="0" fontId="6" fillId="0" borderId="0" xfId="0" applyFont="1" applyAlignment="1">
      <alignment horizontal="center"/>
    </xf>
    <xf numFmtId="14" fontId="6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20" fontId="6" fillId="0" borderId="2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9" fillId="0" borderId="0" xfId="0" applyFont="1" applyBorder="1" applyAlignment="1">
      <alignment horizontal="left" shrinkToFit="1"/>
    </xf>
    <xf numFmtId="0" fontId="9" fillId="0" borderId="23" xfId="0" applyFont="1" applyBorder="1" applyAlignment="1">
      <alignment horizontal="left" shrinkToFit="1"/>
    </xf>
    <xf numFmtId="0" fontId="9" fillId="0" borderId="5" xfId="0" applyFont="1" applyBorder="1" applyAlignment="1">
      <alignment horizontal="left" shrinkToFit="1"/>
    </xf>
    <xf numFmtId="0" fontId="9" fillId="0" borderId="17" xfId="0" applyFont="1" applyBorder="1" applyAlignment="1">
      <alignment horizontal="left" shrinkToFit="1"/>
    </xf>
    <xf numFmtId="0" fontId="4" fillId="5" borderId="46" xfId="0" applyFont="1" applyFill="1" applyBorder="1" applyAlignment="1">
      <alignment horizontal="center"/>
    </xf>
    <xf numFmtId="0" fontId="4" fillId="5" borderId="19" xfId="0" applyFont="1" applyFill="1" applyBorder="1" applyAlignment="1">
      <alignment horizontal="center"/>
    </xf>
    <xf numFmtId="0" fontId="4" fillId="5" borderId="28" xfId="0" applyFont="1" applyFill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51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0" fillId="0" borderId="41" xfId="0" applyFont="1" applyFill="1" applyBorder="1" applyAlignment="1">
      <alignment horizontal="center" vertical="center"/>
    </xf>
    <xf numFmtId="0" fontId="10" fillId="0" borderId="42" xfId="0" applyFont="1" applyFill="1" applyBorder="1" applyAlignment="1">
      <alignment horizontal="center" vertical="center"/>
    </xf>
    <xf numFmtId="0" fontId="10" fillId="0" borderId="31" xfId="0" applyFont="1" applyFill="1" applyBorder="1" applyAlignment="1">
      <alignment horizontal="center" vertical="center"/>
    </xf>
    <xf numFmtId="0" fontId="10" fillId="0" borderId="32" xfId="0" applyFont="1" applyFill="1" applyBorder="1" applyAlignment="1">
      <alignment horizontal="center" vertical="center"/>
    </xf>
    <xf numFmtId="20" fontId="10" fillId="0" borderId="42" xfId="0" applyNumberFormat="1" applyFont="1" applyFill="1" applyBorder="1" applyAlignment="1">
      <alignment horizontal="center" vertical="center"/>
    </xf>
    <xf numFmtId="20" fontId="10" fillId="0" borderId="50" xfId="0" applyNumberFormat="1" applyFont="1" applyFill="1" applyBorder="1" applyAlignment="1">
      <alignment horizontal="center" vertical="center"/>
    </xf>
    <xf numFmtId="0" fontId="11" fillId="5" borderId="29" xfId="0" applyFont="1" applyFill="1" applyBorder="1" applyAlignment="1">
      <alignment horizontal="center" vertical="center"/>
    </xf>
    <xf numFmtId="0" fontId="11" fillId="5" borderId="30" xfId="0" applyFont="1" applyFill="1" applyBorder="1" applyAlignment="1">
      <alignment horizontal="center" vertical="center"/>
    </xf>
    <xf numFmtId="0" fontId="11" fillId="5" borderId="18" xfId="0" applyFont="1" applyFill="1" applyBorder="1" applyAlignment="1">
      <alignment vertical="center"/>
    </xf>
    <xf numFmtId="0" fontId="11" fillId="5" borderId="28" xfId="0" applyFont="1" applyFill="1" applyBorder="1" applyAlignment="1">
      <alignment vertical="center"/>
    </xf>
    <xf numFmtId="0" fontId="11" fillId="5" borderId="18" xfId="0" applyFont="1" applyFill="1" applyBorder="1" applyAlignment="1">
      <alignment horizontal="center" vertical="center"/>
    </xf>
    <xf numFmtId="0" fontId="11" fillId="5" borderId="20" xfId="0" applyFont="1" applyFill="1" applyBorder="1" applyAlignment="1">
      <alignment horizontal="center" vertical="center"/>
    </xf>
    <xf numFmtId="0" fontId="10" fillId="0" borderId="40" xfId="0" applyFont="1" applyFill="1" applyBorder="1" applyAlignment="1">
      <alignment horizontal="left" vertical="center" shrinkToFit="1"/>
    </xf>
    <xf numFmtId="20" fontId="10" fillId="0" borderId="47" xfId="0" applyNumberFormat="1" applyFont="1" applyFill="1" applyBorder="1" applyAlignment="1">
      <alignment horizontal="center" vertical="center"/>
    </xf>
    <xf numFmtId="20" fontId="10" fillId="0" borderId="48" xfId="0" applyNumberFormat="1" applyFont="1" applyFill="1" applyBorder="1" applyAlignment="1">
      <alignment horizontal="center" vertical="center"/>
    </xf>
    <xf numFmtId="0" fontId="10" fillId="0" borderId="50" xfId="0" applyFont="1" applyFill="1" applyBorder="1" applyAlignment="1">
      <alignment horizontal="left" vertical="center" shrinkToFit="1"/>
    </xf>
    <xf numFmtId="0" fontId="10" fillId="0" borderId="4" xfId="0" applyFont="1" applyFill="1" applyBorder="1" applyAlignment="1">
      <alignment horizontal="left" vertical="center" shrinkToFit="1"/>
    </xf>
    <xf numFmtId="0" fontId="10" fillId="0" borderId="49" xfId="0" applyFont="1" applyFill="1" applyBorder="1" applyAlignment="1">
      <alignment horizontal="left" vertical="center" shrinkToFit="1"/>
    </xf>
    <xf numFmtId="0" fontId="0" fillId="0" borderId="37" xfId="0" applyBorder="1" applyAlignment="1">
      <alignment horizontal="left" vertical="center" shrinkToFit="1"/>
    </xf>
    <xf numFmtId="0" fontId="0" fillId="0" borderId="35" xfId="0" applyBorder="1" applyAlignment="1">
      <alignment horizontal="left" vertical="center" shrinkToFit="1"/>
    </xf>
    <xf numFmtId="0" fontId="0" fillId="0" borderId="38" xfId="0" applyBorder="1" applyAlignment="1">
      <alignment horizontal="left" vertical="center" shrinkToFit="1"/>
    </xf>
    <xf numFmtId="0" fontId="0" fillId="0" borderId="24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13" xfId="0" applyBorder="1" applyAlignment="1">
      <alignment horizontal="left" vertical="center" shrinkToFit="1"/>
    </xf>
    <xf numFmtId="0" fontId="0" fillId="0" borderId="45" xfId="0" applyBorder="1" applyAlignment="1">
      <alignment horizontal="left" vertical="center" shrinkToFit="1"/>
    </xf>
    <xf numFmtId="0" fontId="0" fillId="0" borderId="12" xfId="0" applyBorder="1" applyAlignment="1">
      <alignment horizontal="left" vertical="center" shrinkToFit="1"/>
    </xf>
    <xf numFmtId="0" fontId="27" fillId="0" borderId="0" xfId="0" applyFont="1" applyAlignment="1">
      <alignment horizontal="center" vertical="center"/>
    </xf>
    <xf numFmtId="0" fontId="27" fillId="0" borderId="0" xfId="0" applyFont="1" applyAlignment="1">
      <alignment horizontal="center"/>
    </xf>
    <xf numFmtId="0" fontId="2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65" fontId="0" fillId="0" borderId="31" xfId="0" applyNumberFormat="1" applyBorder="1" applyAlignment="1">
      <alignment horizontal="center" vertical="center"/>
    </xf>
    <xf numFmtId="165" fontId="0" fillId="0" borderId="32" xfId="0" applyNumberFormat="1" applyBorder="1" applyAlignment="1">
      <alignment horizontal="center" vertical="center"/>
    </xf>
    <xf numFmtId="165" fontId="0" fillId="0" borderId="33" xfId="0" applyNumberForma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1" fillId="4" borderId="29" xfId="0" applyFont="1" applyFill="1" applyBorder="1" applyAlignment="1">
      <alignment horizontal="center" vertical="center"/>
    </xf>
    <xf numFmtId="0" fontId="11" fillId="4" borderId="30" xfId="0" applyFont="1" applyFill="1" applyBorder="1" applyAlignment="1">
      <alignment horizontal="center" vertical="center"/>
    </xf>
    <xf numFmtId="0" fontId="11" fillId="4" borderId="18" xfId="0" applyFont="1" applyFill="1" applyBorder="1" applyAlignment="1">
      <alignment horizontal="center" vertical="center"/>
    </xf>
    <xf numFmtId="0" fontId="11" fillId="4" borderId="19" xfId="0" applyFont="1" applyFill="1" applyBorder="1" applyAlignment="1">
      <alignment horizontal="center" vertical="center"/>
    </xf>
    <xf numFmtId="0" fontId="11" fillId="4" borderId="20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left" shrinkToFit="1"/>
    </xf>
    <xf numFmtId="0" fontId="9" fillId="0" borderId="16" xfId="0" applyFont="1" applyBorder="1" applyAlignment="1">
      <alignment horizontal="left" shrinkToFit="1"/>
    </xf>
    <xf numFmtId="0" fontId="15" fillId="0" borderId="24" xfId="0" applyFont="1" applyBorder="1" applyAlignment="1" applyProtection="1">
      <alignment horizontal="center" vertical="center"/>
      <protection hidden="1"/>
    </xf>
    <xf numFmtId="0" fontId="15" fillId="0" borderId="3" xfId="0" applyFont="1" applyBorder="1" applyAlignment="1" applyProtection="1">
      <alignment horizontal="center" vertical="center"/>
      <protection hidden="1"/>
    </xf>
    <xf numFmtId="0" fontId="15" fillId="0" borderId="3" xfId="0" applyFont="1" applyBorder="1" applyAlignment="1" applyProtection="1">
      <alignment horizontal="left" vertical="center"/>
      <protection hidden="1"/>
    </xf>
    <xf numFmtId="0" fontId="15" fillId="0" borderId="25" xfId="0" applyFont="1" applyBorder="1" applyAlignment="1" applyProtection="1">
      <alignment horizontal="left" vertical="center"/>
      <protection hidden="1"/>
    </xf>
    <xf numFmtId="0" fontId="15" fillId="0" borderId="4" xfId="0" applyFont="1" applyBorder="1" applyAlignment="1" applyProtection="1">
      <alignment horizontal="left" vertical="center"/>
      <protection hidden="1"/>
    </xf>
    <xf numFmtId="0" fontId="15" fillId="0" borderId="26" xfId="0" applyFont="1" applyBorder="1" applyAlignment="1" applyProtection="1">
      <alignment horizontal="left" vertical="center"/>
      <protection hidden="1"/>
    </xf>
    <xf numFmtId="0" fontId="15" fillId="0" borderId="27" xfId="0" applyFont="1" applyBorder="1" applyAlignment="1" applyProtection="1">
      <alignment horizontal="center" vertical="center"/>
      <protection hidden="1"/>
    </xf>
    <xf numFmtId="0" fontId="15" fillId="0" borderId="4" xfId="0" applyFont="1" applyBorder="1" applyAlignment="1" applyProtection="1">
      <alignment horizontal="center" vertical="center"/>
      <protection hidden="1"/>
    </xf>
    <xf numFmtId="0" fontId="11" fillId="4" borderId="28" xfId="0" applyFont="1" applyFill="1" applyBorder="1" applyAlignment="1">
      <alignment horizontal="center" vertical="center"/>
    </xf>
    <xf numFmtId="0" fontId="15" fillId="0" borderId="21" xfId="0" applyFont="1" applyBorder="1" applyAlignment="1" applyProtection="1">
      <alignment horizontal="center" vertical="center"/>
      <protection hidden="1"/>
    </xf>
    <xf numFmtId="0" fontId="15" fillId="0" borderId="1" xfId="0" applyFont="1" applyBorder="1" applyAlignment="1" applyProtection="1">
      <alignment horizontal="center" vertical="center"/>
      <protection hidden="1"/>
    </xf>
    <xf numFmtId="0" fontId="15" fillId="0" borderId="1" xfId="0" applyFont="1" applyBorder="1" applyAlignment="1" applyProtection="1">
      <alignment horizontal="left" vertical="center"/>
      <protection hidden="1"/>
    </xf>
    <xf numFmtId="0" fontId="15" fillId="0" borderId="22" xfId="0" applyFont="1" applyBorder="1" applyAlignment="1" applyProtection="1">
      <alignment horizontal="left" vertical="center"/>
      <protection hidden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41</xdr:col>
      <xdr:colOff>66675</xdr:colOff>
      <xdr:row>0</xdr:row>
      <xdr:rowOff>85725</xdr:rowOff>
    </xdr:from>
    <xdr:to>
      <xdr:col>55</xdr:col>
      <xdr:colOff>38100</xdr:colOff>
      <xdr:row>8</xdr:row>
      <xdr:rowOff>34018</xdr:rowOff>
    </xdr:to>
    <xdr:pic>
      <xdr:nvPicPr>
        <xdr:cNvPr id="1042" name="Grafik 2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99554" y="85725"/>
          <a:ext cx="1519238" cy="16321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44</xdr:row>
          <xdr:rowOff>85725</xdr:rowOff>
        </xdr:from>
        <xdr:to>
          <xdr:col>25</xdr:col>
          <xdr:colOff>47625</xdr:colOff>
          <xdr:row>46</xdr:row>
          <xdr:rowOff>28575</xdr:rowOff>
        </xdr:to>
        <xdr:sp macro="" textlink="">
          <xdr:nvSpPr>
            <xdr:cNvPr id="1026" name="CommandButton1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0</xdr:colOff>
          <xdr:row>44</xdr:row>
          <xdr:rowOff>66675</xdr:rowOff>
        </xdr:from>
        <xdr:to>
          <xdr:col>53</xdr:col>
          <xdr:colOff>38100</xdr:colOff>
          <xdr:row>46</xdr:row>
          <xdr:rowOff>9525</xdr:rowOff>
        </xdr:to>
        <xdr:sp macro="" textlink="">
          <xdr:nvSpPr>
            <xdr:cNvPr id="1027" name="CommandButton2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DL103"/>
  <sheetViews>
    <sheetView showGridLines="0" tabSelected="1" topLeftCell="C79" zoomScale="112" zoomScaleNormal="112" workbookViewId="0">
      <selection activeCell="BM91" sqref="BM91"/>
    </sheetView>
  </sheetViews>
  <sheetFormatPr baseColWidth="10" defaultColWidth="1.7109375" defaultRowHeight="12.75" x14ac:dyDescent="0.2"/>
  <cols>
    <col min="1" max="55" width="1.7109375" customWidth="1"/>
    <col min="56" max="56" width="1.7109375" style="25" customWidth="1"/>
    <col min="57" max="57" width="1.7109375" style="39" customWidth="1"/>
    <col min="58" max="58" width="2.85546875" style="39" customWidth="1"/>
    <col min="59" max="59" width="2.140625" style="39" customWidth="1"/>
    <col min="60" max="60" width="2.85546875" style="39" customWidth="1"/>
    <col min="61" max="64" width="1.7109375" style="39" customWidth="1"/>
    <col min="65" max="65" width="21.28515625" style="39" customWidth="1"/>
    <col min="66" max="66" width="2.28515625" style="39" customWidth="1"/>
    <col min="67" max="67" width="3.140625" style="39" customWidth="1"/>
    <col min="68" max="68" width="1.7109375" style="39" customWidth="1"/>
    <col min="69" max="69" width="2.28515625" style="39" customWidth="1"/>
    <col min="70" max="70" width="2.5703125" style="39" customWidth="1"/>
    <col min="71" max="73" width="1.7109375" style="39" customWidth="1"/>
    <col min="74" max="80" width="1.7109375" style="40" customWidth="1"/>
    <col min="81" max="115" width="1.7109375" style="41" customWidth="1"/>
    <col min="116" max="116" width="1.7109375" style="25" customWidth="1"/>
  </cols>
  <sheetData>
    <row r="1" spans="1:116" ht="7.5" customHeight="1" x14ac:dyDescent="0.2">
      <c r="BD1" s="7"/>
      <c r="DL1" s="7"/>
    </row>
    <row r="2" spans="1:116" ht="29.25" x14ac:dyDescent="0.2">
      <c r="A2" s="191" t="s">
        <v>63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V2" s="191"/>
      <c r="W2" s="191"/>
      <c r="X2" s="191"/>
      <c r="Y2" s="191"/>
      <c r="Z2" s="191"/>
      <c r="AA2" s="191"/>
      <c r="AB2" s="191"/>
      <c r="AC2" s="191"/>
      <c r="AD2" s="191"/>
      <c r="AE2" s="191"/>
      <c r="AF2" s="191"/>
      <c r="AG2" s="191"/>
      <c r="AH2" s="191"/>
      <c r="AI2" s="191"/>
      <c r="AJ2" s="191"/>
      <c r="AK2" s="191"/>
      <c r="AL2" s="191"/>
      <c r="AM2" s="191"/>
      <c r="AN2" s="191"/>
      <c r="AO2" s="191"/>
      <c r="AP2" s="191"/>
      <c r="AQ2" s="27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9"/>
      <c r="BD2" s="7"/>
      <c r="DL2" s="7"/>
    </row>
    <row r="3" spans="1:116" s="14" customFormat="1" ht="29.25" x14ac:dyDescent="0.6">
      <c r="A3" s="192" t="s">
        <v>75</v>
      </c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192"/>
      <c r="R3" s="192"/>
      <c r="S3" s="192"/>
      <c r="T3" s="192"/>
      <c r="U3" s="192"/>
      <c r="V3" s="192"/>
      <c r="W3" s="192"/>
      <c r="X3" s="192"/>
      <c r="Y3" s="192"/>
      <c r="Z3" s="192"/>
      <c r="AA3" s="192"/>
      <c r="AB3" s="192"/>
      <c r="AC3" s="192"/>
      <c r="AD3" s="192"/>
      <c r="AE3" s="192"/>
      <c r="AF3" s="192"/>
      <c r="AG3" s="192"/>
      <c r="AH3" s="192"/>
      <c r="AI3" s="192"/>
      <c r="AJ3" s="192"/>
      <c r="AK3" s="192"/>
      <c r="AL3" s="192"/>
      <c r="AM3" s="192"/>
      <c r="AN3" s="192"/>
      <c r="AO3" s="192"/>
      <c r="AP3" s="192"/>
      <c r="AQ3" s="30"/>
      <c r="AR3" s="31"/>
      <c r="AS3" s="31"/>
      <c r="AT3" s="31" t="s">
        <v>38</v>
      </c>
      <c r="AU3" s="31"/>
      <c r="AV3" s="31"/>
      <c r="AW3" s="31"/>
      <c r="AX3" s="31"/>
      <c r="AY3" s="31"/>
      <c r="AZ3" s="31"/>
      <c r="BA3" s="31"/>
      <c r="BB3" s="31"/>
      <c r="BC3" s="3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3"/>
      <c r="BW3" s="43"/>
      <c r="BX3" s="43"/>
      <c r="BY3" s="43"/>
      <c r="BZ3" s="43"/>
      <c r="CA3" s="43"/>
      <c r="CB3" s="43"/>
      <c r="CC3" s="44"/>
      <c r="CD3" s="44"/>
      <c r="CE3" s="44"/>
      <c r="CF3" s="44"/>
      <c r="CG3" s="44"/>
      <c r="CH3" s="44"/>
      <c r="CI3" s="44"/>
      <c r="CJ3" s="44"/>
      <c r="CK3" s="44"/>
      <c r="CL3" s="44"/>
      <c r="CM3" s="44"/>
      <c r="CN3" s="44"/>
      <c r="CO3" s="44"/>
      <c r="CP3" s="44"/>
      <c r="CQ3" s="44"/>
      <c r="CR3" s="44"/>
      <c r="CS3" s="44"/>
      <c r="CT3" s="44"/>
      <c r="CU3" s="44"/>
      <c r="CV3" s="44"/>
      <c r="CW3" s="44"/>
      <c r="CX3" s="44"/>
      <c r="CY3" s="44"/>
      <c r="CZ3" s="44"/>
      <c r="DA3" s="44"/>
      <c r="DB3" s="44"/>
      <c r="DC3" s="44"/>
      <c r="DD3" s="44"/>
      <c r="DE3" s="44"/>
      <c r="DF3" s="44"/>
      <c r="DG3" s="44"/>
      <c r="DH3" s="44"/>
      <c r="DI3" s="44"/>
      <c r="DJ3" s="44"/>
      <c r="DK3" s="44"/>
    </row>
    <row r="4" spans="1:116" s="2" customFormat="1" ht="23.25" x14ac:dyDescent="0.2">
      <c r="A4" s="193" t="s">
        <v>65</v>
      </c>
      <c r="B4" s="193"/>
      <c r="C4" s="193"/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3"/>
      <c r="O4" s="193"/>
      <c r="P4" s="193"/>
      <c r="Q4" s="193"/>
      <c r="R4" s="193"/>
      <c r="S4" s="193"/>
      <c r="T4" s="193"/>
      <c r="U4" s="193"/>
      <c r="V4" s="193"/>
      <c r="W4" s="193"/>
      <c r="X4" s="193"/>
      <c r="Y4" s="193"/>
      <c r="Z4" s="193"/>
      <c r="AA4" s="193"/>
      <c r="AB4" s="193"/>
      <c r="AC4" s="193"/>
      <c r="AD4" s="193"/>
      <c r="AE4" s="193"/>
      <c r="AF4" s="193"/>
      <c r="AG4" s="193"/>
      <c r="AH4" s="193"/>
      <c r="AI4" s="193"/>
      <c r="AJ4" s="193"/>
      <c r="AK4" s="193"/>
      <c r="AL4" s="193"/>
      <c r="AM4" s="193"/>
      <c r="AN4" s="193"/>
      <c r="AO4" s="193"/>
      <c r="AP4" s="193"/>
      <c r="AQ4" s="33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6"/>
      <c r="BW4" s="46"/>
      <c r="BX4" s="46"/>
      <c r="BY4" s="46"/>
      <c r="BZ4" s="46"/>
      <c r="CA4" s="46"/>
      <c r="CB4" s="46"/>
      <c r="CC4" s="47"/>
      <c r="CD4" s="47"/>
      <c r="CE4" s="47"/>
      <c r="CF4" s="47"/>
      <c r="CG4" s="47"/>
      <c r="CH4" s="47"/>
      <c r="CI4" s="47"/>
      <c r="CJ4" s="47"/>
      <c r="CK4" s="47"/>
      <c r="CL4" s="47"/>
      <c r="CM4" s="47"/>
      <c r="CN4" s="47"/>
      <c r="CO4" s="47"/>
      <c r="CP4" s="47"/>
      <c r="CQ4" s="47"/>
      <c r="CR4" s="47"/>
      <c r="CS4" s="47"/>
      <c r="CT4" s="47"/>
      <c r="CU4" s="47"/>
      <c r="CV4" s="47"/>
      <c r="CW4" s="47"/>
      <c r="CX4" s="47"/>
      <c r="CY4" s="47"/>
      <c r="CZ4" s="47"/>
      <c r="DA4" s="47"/>
      <c r="DB4" s="47"/>
      <c r="DC4" s="47"/>
      <c r="DD4" s="47"/>
      <c r="DE4" s="47"/>
      <c r="DF4" s="47"/>
      <c r="DG4" s="47"/>
      <c r="DH4" s="47"/>
      <c r="DI4" s="47"/>
      <c r="DJ4" s="47"/>
      <c r="DK4" s="47"/>
    </row>
    <row r="5" spans="1:116" s="2" customFormat="1" ht="6" customHeight="1" x14ac:dyDescent="0.2">
      <c r="AQ5" s="33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5"/>
      <c r="BE5" s="45"/>
      <c r="BF5" s="45"/>
      <c r="BG5" s="45"/>
      <c r="BH5" s="45"/>
      <c r="BI5" s="45"/>
      <c r="BJ5" s="45"/>
      <c r="BK5" s="45"/>
      <c r="BL5" s="45"/>
      <c r="BM5" s="45"/>
      <c r="BN5" s="45"/>
      <c r="BO5" s="45"/>
      <c r="BP5" s="45"/>
      <c r="BQ5" s="45"/>
      <c r="BR5" s="45"/>
      <c r="BS5" s="45"/>
      <c r="BT5" s="45"/>
      <c r="BU5" s="45"/>
      <c r="BV5" s="46"/>
      <c r="BW5" s="46"/>
      <c r="BX5" s="46"/>
      <c r="BY5" s="46"/>
      <c r="BZ5" s="46"/>
      <c r="CA5" s="46"/>
      <c r="CB5" s="46"/>
      <c r="CC5" s="47"/>
      <c r="CD5" s="47"/>
      <c r="CE5" s="47"/>
      <c r="CF5" s="47"/>
      <c r="CG5" s="47"/>
      <c r="CH5" s="47"/>
      <c r="CI5" s="47"/>
      <c r="CJ5" s="47"/>
      <c r="CK5" s="47"/>
      <c r="CL5" s="47"/>
      <c r="CM5" s="47"/>
      <c r="CN5" s="47"/>
      <c r="CO5" s="47"/>
      <c r="CP5" s="47"/>
      <c r="CQ5" s="47"/>
      <c r="CR5" s="47"/>
      <c r="CS5" s="47"/>
      <c r="CT5" s="47"/>
      <c r="CU5" s="47"/>
      <c r="CV5" s="47"/>
      <c r="CW5" s="47"/>
      <c r="CX5" s="47"/>
      <c r="CY5" s="47"/>
      <c r="CZ5" s="47"/>
      <c r="DA5" s="47"/>
      <c r="DB5" s="47"/>
      <c r="DC5" s="47"/>
      <c r="DD5" s="47"/>
      <c r="DE5" s="47"/>
      <c r="DF5" s="47"/>
      <c r="DG5" s="47"/>
      <c r="DH5" s="47"/>
      <c r="DI5" s="47"/>
      <c r="DJ5" s="47"/>
      <c r="DK5" s="47"/>
    </row>
    <row r="6" spans="1:116" s="2" customFormat="1" ht="15.75" x14ac:dyDescent="0.25">
      <c r="L6" s="3" t="s">
        <v>0</v>
      </c>
      <c r="M6" s="147" t="s">
        <v>64</v>
      </c>
      <c r="N6" s="147"/>
      <c r="O6" s="147"/>
      <c r="P6" s="147"/>
      <c r="Q6" s="147"/>
      <c r="R6" s="147"/>
      <c r="S6" s="147"/>
      <c r="T6" s="147"/>
      <c r="U6" s="2" t="s">
        <v>1</v>
      </c>
      <c r="Y6" s="148">
        <v>42540</v>
      </c>
      <c r="Z6" s="148"/>
      <c r="AA6" s="148"/>
      <c r="AB6" s="148"/>
      <c r="AC6" s="148"/>
      <c r="AD6" s="148"/>
      <c r="AE6" s="148"/>
      <c r="AF6" s="148"/>
      <c r="AQ6" s="33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6"/>
      <c r="BW6" s="46"/>
      <c r="BX6" s="46"/>
      <c r="BY6" s="46"/>
      <c r="BZ6" s="46"/>
      <c r="CA6" s="46"/>
      <c r="CB6" s="46"/>
      <c r="CC6" s="47"/>
      <c r="CD6" s="47"/>
      <c r="CE6" s="47"/>
      <c r="CF6" s="47"/>
      <c r="CG6" s="47"/>
      <c r="CH6" s="47"/>
      <c r="CI6" s="47"/>
      <c r="CJ6" s="47"/>
      <c r="CK6" s="47"/>
      <c r="CL6" s="47"/>
      <c r="CM6" s="47"/>
      <c r="CN6" s="47"/>
      <c r="CO6" s="47"/>
      <c r="CP6" s="47"/>
      <c r="CQ6" s="47"/>
      <c r="CR6" s="47"/>
      <c r="CS6" s="47"/>
      <c r="CT6" s="47"/>
      <c r="CU6" s="47"/>
      <c r="CV6" s="47"/>
      <c r="CW6" s="47"/>
      <c r="CX6" s="47"/>
      <c r="CY6" s="47"/>
      <c r="CZ6" s="47"/>
      <c r="DA6" s="47"/>
      <c r="DB6" s="47"/>
      <c r="DC6" s="47"/>
      <c r="DD6" s="47"/>
      <c r="DE6" s="47"/>
      <c r="DF6" s="47"/>
      <c r="DG6" s="47"/>
      <c r="DH6" s="47"/>
      <c r="DI6" s="47"/>
      <c r="DJ6" s="47"/>
      <c r="DK6" s="47"/>
    </row>
    <row r="7" spans="1:116" s="2" customFormat="1" ht="6" customHeight="1" x14ac:dyDescent="0.2">
      <c r="AQ7" s="33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34"/>
      <c r="BC7" s="3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45"/>
      <c r="BR7" s="45"/>
      <c r="BS7" s="45"/>
      <c r="BT7" s="45"/>
      <c r="BU7" s="45"/>
      <c r="BV7" s="46"/>
      <c r="BW7" s="46"/>
      <c r="BX7" s="46"/>
      <c r="BY7" s="46"/>
      <c r="BZ7" s="46"/>
      <c r="CA7" s="46"/>
      <c r="CB7" s="46"/>
      <c r="CC7" s="47"/>
      <c r="CD7" s="47"/>
      <c r="CE7" s="47"/>
      <c r="CF7" s="47"/>
      <c r="CG7" s="47"/>
      <c r="CH7" s="47"/>
      <c r="CI7" s="47"/>
      <c r="CJ7" s="47"/>
      <c r="CK7" s="47"/>
      <c r="CL7" s="47"/>
      <c r="CM7" s="47"/>
      <c r="CN7" s="47"/>
      <c r="CO7" s="47"/>
      <c r="CP7" s="47"/>
      <c r="CQ7" s="47"/>
      <c r="CR7" s="47"/>
      <c r="CS7" s="47"/>
      <c r="CT7" s="47"/>
      <c r="CU7" s="47"/>
      <c r="CV7" s="47"/>
      <c r="CW7" s="47"/>
      <c r="CX7" s="47"/>
      <c r="CY7" s="47"/>
      <c r="CZ7" s="47"/>
      <c r="DA7" s="47"/>
      <c r="DB7" s="47"/>
      <c r="DC7" s="47"/>
      <c r="DD7" s="47"/>
      <c r="DE7" s="47"/>
      <c r="DF7" s="47"/>
      <c r="DG7" s="47"/>
      <c r="DH7" s="47"/>
      <c r="DI7" s="47"/>
      <c r="DJ7" s="47"/>
      <c r="DK7" s="47"/>
    </row>
    <row r="8" spans="1:116" s="2" customFormat="1" ht="15" x14ac:dyDescent="0.2">
      <c r="B8" s="149"/>
      <c r="C8" s="149"/>
      <c r="D8" s="149"/>
      <c r="E8" s="149"/>
      <c r="F8" s="149"/>
      <c r="G8" s="149"/>
      <c r="H8" s="149"/>
      <c r="I8" s="149"/>
      <c r="J8" s="149"/>
      <c r="K8" s="149"/>
      <c r="L8" s="149"/>
      <c r="M8" s="149"/>
      <c r="N8" s="149"/>
      <c r="O8" s="149"/>
      <c r="P8" s="149"/>
      <c r="Q8" s="149"/>
      <c r="R8" s="149"/>
      <c r="S8" s="149"/>
      <c r="T8" s="149"/>
      <c r="U8" s="149"/>
      <c r="V8" s="149"/>
      <c r="W8" s="149"/>
      <c r="X8" s="149"/>
      <c r="Y8" s="149"/>
      <c r="Z8" s="149"/>
      <c r="AA8" s="149"/>
      <c r="AB8" s="149"/>
      <c r="AC8" s="149"/>
      <c r="AD8" s="149"/>
      <c r="AE8" s="149"/>
      <c r="AF8" s="149"/>
      <c r="AG8" s="149"/>
      <c r="AH8" s="149"/>
      <c r="AI8" s="149"/>
      <c r="AJ8" s="149"/>
      <c r="AK8" s="149"/>
      <c r="AL8" s="149"/>
      <c r="AM8" s="149"/>
      <c r="AQ8" s="36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8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  <c r="BP8" s="45"/>
      <c r="BQ8" s="45"/>
      <c r="BR8" s="45"/>
      <c r="BS8" s="45"/>
      <c r="BT8" s="45"/>
      <c r="BU8" s="45"/>
      <c r="BV8" s="46"/>
      <c r="BW8" s="46"/>
      <c r="BX8" s="46"/>
      <c r="BY8" s="46"/>
      <c r="BZ8" s="46"/>
      <c r="CA8" s="46"/>
      <c r="CB8" s="46"/>
      <c r="CC8" s="47"/>
      <c r="CD8" s="47"/>
      <c r="CE8" s="47"/>
      <c r="CF8" s="47"/>
      <c r="CG8" s="47"/>
      <c r="CH8" s="47"/>
      <c r="CI8" s="47"/>
      <c r="CJ8" s="47"/>
      <c r="CK8" s="47"/>
      <c r="CL8" s="47"/>
      <c r="CM8" s="47"/>
      <c r="CN8" s="47"/>
      <c r="CO8" s="47"/>
      <c r="CP8" s="47"/>
      <c r="CQ8" s="47"/>
      <c r="CR8" s="47"/>
      <c r="CS8" s="47"/>
      <c r="CT8" s="47"/>
      <c r="CU8" s="47"/>
      <c r="CV8" s="47"/>
      <c r="CW8" s="47"/>
      <c r="CX8" s="47"/>
      <c r="CY8" s="47"/>
      <c r="CZ8" s="47"/>
      <c r="DA8" s="47"/>
      <c r="DB8" s="47"/>
      <c r="DC8" s="47"/>
      <c r="DD8" s="47"/>
      <c r="DE8" s="47"/>
      <c r="DF8" s="47"/>
      <c r="DG8" s="47"/>
      <c r="DH8" s="47"/>
      <c r="DI8" s="47"/>
      <c r="DJ8" s="47"/>
      <c r="DK8" s="47"/>
    </row>
    <row r="9" spans="1:116" s="2" customFormat="1" ht="6" customHeight="1" x14ac:dyDescent="0.2"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6"/>
      <c r="BW9" s="46"/>
      <c r="BX9" s="46"/>
      <c r="BY9" s="46"/>
      <c r="BZ9" s="46"/>
      <c r="CA9" s="46"/>
      <c r="CB9" s="46"/>
      <c r="CC9" s="47"/>
      <c r="CD9" s="47"/>
      <c r="CE9" s="47"/>
      <c r="CF9" s="47"/>
      <c r="CG9" s="47"/>
      <c r="CH9" s="47"/>
      <c r="CI9" s="47"/>
      <c r="CJ9" s="47"/>
      <c r="CK9" s="47"/>
      <c r="CL9" s="47"/>
      <c r="CM9" s="47"/>
      <c r="CN9" s="47"/>
      <c r="CO9" s="47"/>
      <c r="CP9" s="47"/>
      <c r="CQ9" s="47"/>
      <c r="CR9" s="47"/>
      <c r="CS9" s="47"/>
      <c r="CT9" s="47"/>
      <c r="CU9" s="47"/>
      <c r="CV9" s="47"/>
      <c r="CW9" s="47"/>
      <c r="CX9" s="47"/>
      <c r="CY9" s="47"/>
      <c r="CZ9" s="47"/>
      <c r="DA9" s="47"/>
      <c r="DB9" s="47"/>
      <c r="DC9" s="47"/>
      <c r="DD9" s="47"/>
      <c r="DE9" s="47"/>
      <c r="DF9" s="47"/>
      <c r="DG9" s="47"/>
      <c r="DH9" s="47"/>
      <c r="DI9" s="47"/>
      <c r="DJ9" s="47"/>
      <c r="DK9" s="47"/>
    </row>
    <row r="10" spans="1:116" s="2" customFormat="1" ht="15.75" x14ac:dyDescent="0.25">
      <c r="G10" s="6" t="s">
        <v>2</v>
      </c>
      <c r="H10" s="150">
        <v>0.39583333333333331</v>
      </c>
      <c r="I10" s="150"/>
      <c r="J10" s="150"/>
      <c r="K10" s="150"/>
      <c r="L10" s="150"/>
      <c r="M10" s="7" t="s">
        <v>3</v>
      </c>
      <c r="T10" s="6" t="s">
        <v>4</v>
      </c>
      <c r="U10" s="151">
        <v>1</v>
      </c>
      <c r="V10" s="151" t="s">
        <v>5</v>
      </c>
      <c r="W10" s="26" t="s">
        <v>39</v>
      </c>
      <c r="X10" s="111">
        <v>6.9444444444444441E-3</v>
      </c>
      <c r="Y10" s="111"/>
      <c r="Z10" s="111"/>
      <c r="AA10" s="111"/>
      <c r="AB10" s="111"/>
      <c r="AC10" s="7" t="s">
        <v>6</v>
      </c>
      <c r="AK10" s="6" t="s">
        <v>7</v>
      </c>
      <c r="AL10" s="111">
        <v>6.9444444444444447E-4</v>
      </c>
      <c r="AM10" s="111"/>
      <c r="AN10" s="111"/>
      <c r="AO10" s="111"/>
      <c r="AP10" s="111"/>
      <c r="AQ10" s="7" t="s">
        <v>6</v>
      </c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  <c r="BP10" s="45"/>
      <c r="BQ10" s="45"/>
      <c r="BR10" s="45"/>
      <c r="BS10" s="45"/>
      <c r="BT10" s="45"/>
      <c r="BU10" s="45"/>
      <c r="BV10" s="46"/>
      <c r="BW10" s="46"/>
      <c r="BX10" s="46"/>
      <c r="BY10" s="46"/>
      <c r="BZ10" s="46"/>
      <c r="CA10" s="46"/>
      <c r="CB10" s="46"/>
      <c r="CC10" s="47"/>
      <c r="CD10" s="47"/>
      <c r="CE10" s="47"/>
      <c r="CF10" s="47"/>
      <c r="CG10" s="47"/>
      <c r="CH10" s="47"/>
      <c r="CI10" s="47"/>
      <c r="CJ10" s="47"/>
      <c r="CK10" s="47"/>
      <c r="CL10" s="47"/>
      <c r="CM10" s="47"/>
      <c r="CN10" s="47"/>
      <c r="CO10" s="47"/>
      <c r="CP10" s="47"/>
      <c r="CQ10" s="47"/>
      <c r="CR10" s="47"/>
      <c r="CS10" s="47"/>
      <c r="CT10" s="47"/>
      <c r="CU10" s="47"/>
      <c r="CV10" s="47"/>
      <c r="CW10" s="47"/>
      <c r="CX10" s="47"/>
      <c r="CY10" s="47"/>
      <c r="CZ10" s="47"/>
      <c r="DA10" s="47"/>
      <c r="DB10" s="47"/>
      <c r="DC10" s="47"/>
      <c r="DD10" s="47"/>
      <c r="DE10" s="47"/>
      <c r="DF10" s="47"/>
      <c r="DG10" s="47"/>
      <c r="DH10" s="47"/>
      <c r="DI10" s="47"/>
      <c r="DJ10" s="47"/>
      <c r="DK10" s="47"/>
    </row>
    <row r="11" spans="1:116" ht="9" customHeight="1" x14ac:dyDescent="0.2">
      <c r="BD11" s="22"/>
      <c r="DL11" s="22"/>
    </row>
    <row r="12" spans="1:116" ht="6" customHeight="1" x14ac:dyDescent="0.2">
      <c r="BD12" s="22"/>
      <c r="DL12" s="22"/>
    </row>
    <row r="13" spans="1:116" x14ac:dyDescent="0.2">
      <c r="B13" s="1" t="s">
        <v>8</v>
      </c>
      <c r="BD13" s="22"/>
      <c r="DL13" s="22"/>
    </row>
    <row r="14" spans="1:116" ht="6" customHeight="1" thickBot="1" x14ac:dyDescent="0.25">
      <c r="BD14" s="22"/>
      <c r="DL14" s="22"/>
    </row>
    <row r="15" spans="1:116" ht="16.5" thickBot="1" x14ac:dyDescent="0.3">
      <c r="B15" s="156" t="s">
        <v>14</v>
      </c>
      <c r="C15" s="157"/>
      <c r="D15" s="157"/>
      <c r="E15" s="157"/>
      <c r="F15" s="157"/>
      <c r="G15" s="157"/>
      <c r="H15" s="157"/>
      <c r="I15" s="157"/>
      <c r="J15" s="157"/>
      <c r="K15" s="157"/>
      <c r="L15" s="157"/>
      <c r="M15" s="157"/>
      <c r="N15" s="157"/>
      <c r="O15" s="157"/>
      <c r="P15" s="157"/>
      <c r="Q15" s="157"/>
      <c r="R15" s="157"/>
      <c r="S15" s="157"/>
      <c r="T15" s="157"/>
      <c r="U15" s="157"/>
      <c r="V15" s="157"/>
      <c r="W15" s="157"/>
      <c r="X15" s="157"/>
      <c r="Y15" s="157"/>
      <c r="Z15" s="158"/>
      <c r="AE15" s="156" t="s">
        <v>15</v>
      </c>
      <c r="AF15" s="157"/>
      <c r="AG15" s="157"/>
      <c r="AH15" s="157"/>
      <c r="AI15" s="157"/>
      <c r="AJ15" s="157"/>
      <c r="AK15" s="157"/>
      <c r="AL15" s="157"/>
      <c r="AM15" s="157"/>
      <c r="AN15" s="157"/>
      <c r="AO15" s="157"/>
      <c r="AP15" s="157"/>
      <c r="AQ15" s="157"/>
      <c r="AR15" s="157"/>
      <c r="AS15" s="157"/>
      <c r="AT15" s="157"/>
      <c r="AU15" s="157"/>
      <c r="AV15" s="157"/>
      <c r="AW15" s="157"/>
      <c r="AX15" s="157"/>
      <c r="AY15" s="157"/>
      <c r="AZ15" s="157"/>
      <c r="BA15" s="157"/>
      <c r="BB15" s="157"/>
      <c r="BC15" s="158"/>
      <c r="BD15" s="22"/>
      <c r="DL15" s="22"/>
    </row>
    <row r="16" spans="1:116" ht="15" x14ac:dyDescent="0.2">
      <c r="B16" s="161" t="s">
        <v>9</v>
      </c>
      <c r="C16" s="162"/>
      <c r="D16" s="204" t="s">
        <v>66</v>
      </c>
      <c r="E16" s="204"/>
      <c r="F16" s="204"/>
      <c r="G16" s="204"/>
      <c r="H16" s="204"/>
      <c r="I16" s="204"/>
      <c r="J16" s="204"/>
      <c r="K16" s="204"/>
      <c r="L16" s="204"/>
      <c r="M16" s="204"/>
      <c r="N16" s="204"/>
      <c r="O16" s="204"/>
      <c r="P16" s="204"/>
      <c r="Q16" s="204"/>
      <c r="R16" s="204"/>
      <c r="S16" s="204"/>
      <c r="T16" s="204"/>
      <c r="U16" s="204"/>
      <c r="V16" s="204"/>
      <c r="W16" s="204"/>
      <c r="X16" s="204"/>
      <c r="Y16" s="204"/>
      <c r="Z16" s="205"/>
      <c r="AE16" s="161" t="s">
        <v>9</v>
      </c>
      <c r="AF16" s="162"/>
      <c r="AG16" s="204" t="s">
        <v>67</v>
      </c>
      <c r="AH16" s="204"/>
      <c r="AI16" s="204"/>
      <c r="AJ16" s="204"/>
      <c r="AK16" s="204"/>
      <c r="AL16" s="204"/>
      <c r="AM16" s="204"/>
      <c r="AN16" s="204"/>
      <c r="AO16" s="204"/>
      <c r="AP16" s="204"/>
      <c r="AQ16" s="204"/>
      <c r="AR16" s="204"/>
      <c r="AS16" s="204"/>
      <c r="AT16" s="204"/>
      <c r="AU16" s="204"/>
      <c r="AV16" s="204"/>
      <c r="AW16" s="204"/>
      <c r="AX16" s="204"/>
      <c r="AY16" s="204"/>
      <c r="AZ16" s="204"/>
      <c r="BA16" s="204"/>
      <c r="BB16" s="204"/>
      <c r="BC16" s="205"/>
      <c r="BD16" s="22"/>
      <c r="DL16" s="22"/>
    </row>
    <row r="17" spans="2:116" ht="15" x14ac:dyDescent="0.2">
      <c r="B17" s="163" t="s">
        <v>10</v>
      </c>
      <c r="C17" s="164"/>
      <c r="D17" s="152" t="s">
        <v>68</v>
      </c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  <c r="Q17" s="152"/>
      <c r="R17" s="152"/>
      <c r="S17" s="152"/>
      <c r="T17" s="152"/>
      <c r="U17" s="152"/>
      <c r="V17" s="152"/>
      <c r="W17" s="152"/>
      <c r="X17" s="152"/>
      <c r="Y17" s="152"/>
      <c r="Z17" s="153"/>
      <c r="AE17" s="163" t="s">
        <v>10</v>
      </c>
      <c r="AF17" s="164"/>
      <c r="AG17" s="152" t="s">
        <v>69</v>
      </c>
      <c r="AH17" s="152"/>
      <c r="AI17" s="152"/>
      <c r="AJ17" s="152"/>
      <c r="AK17" s="152"/>
      <c r="AL17" s="152"/>
      <c r="AM17" s="152"/>
      <c r="AN17" s="152"/>
      <c r="AO17" s="152"/>
      <c r="AP17" s="152"/>
      <c r="AQ17" s="152"/>
      <c r="AR17" s="152"/>
      <c r="AS17" s="152"/>
      <c r="AT17" s="152"/>
      <c r="AU17" s="152"/>
      <c r="AV17" s="152"/>
      <c r="AW17" s="152"/>
      <c r="AX17" s="152"/>
      <c r="AY17" s="152"/>
      <c r="AZ17" s="152"/>
      <c r="BA17" s="152"/>
      <c r="BB17" s="152"/>
      <c r="BC17" s="153"/>
      <c r="BD17" s="22"/>
      <c r="DL17" s="22"/>
    </row>
    <row r="18" spans="2:116" ht="15" x14ac:dyDescent="0.2">
      <c r="B18" s="163" t="s">
        <v>11</v>
      </c>
      <c r="C18" s="164"/>
      <c r="D18" s="152" t="s">
        <v>71</v>
      </c>
      <c r="E18" s="152"/>
      <c r="F18" s="152"/>
      <c r="G18" s="152"/>
      <c r="H18" s="152"/>
      <c r="I18" s="152"/>
      <c r="J18" s="152"/>
      <c r="K18" s="152"/>
      <c r="L18" s="152"/>
      <c r="M18" s="152"/>
      <c r="N18" s="152"/>
      <c r="O18" s="152"/>
      <c r="P18" s="152"/>
      <c r="Q18" s="152"/>
      <c r="R18" s="152"/>
      <c r="S18" s="152"/>
      <c r="T18" s="152"/>
      <c r="U18" s="152"/>
      <c r="V18" s="152"/>
      <c r="W18" s="152"/>
      <c r="X18" s="152"/>
      <c r="Y18" s="152"/>
      <c r="Z18" s="153"/>
      <c r="AE18" s="163" t="s">
        <v>11</v>
      </c>
      <c r="AF18" s="164"/>
      <c r="AG18" s="152" t="s">
        <v>70</v>
      </c>
      <c r="AH18" s="152"/>
      <c r="AI18" s="152"/>
      <c r="AJ18" s="152"/>
      <c r="AK18" s="152"/>
      <c r="AL18" s="152"/>
      <c r="AM18" s="152"/>
      <c r="AN18" s="152"/>
      <c r="AO18" s="152"/>
      <c r="AP18" s="152"/>
      <c r="AQ18" s="152"/>
      <c r="AR18" s="152"/>
      <c r="AS18" s="152"/>
      <c r="AT18" s="152"/>
      <c r="AU18" s="152"/>
      <c r="AV18" s="152"/>
      <c r="AW18" s="152"/>
      <c r="AX18" s="152"/>
      <c r="AY18" s="152"/>
      <c r="AZ18" s="152"/>
      <c r="BA18" s="152"/>
      <c r="BB18" s="152"/>
      <c r="BC18" s="153"/>
      <c r="BD18" s="22"/>
      <c r="DL18" s="22"/>
    </row>
    <row r="19" spans="2:116" ht="15" x14ac:dyDescent="0.2">
      <c r="B19" s="163" t="s">
        <v>12</v>
      </c>
      <c r="C19" s="164"/>
      <c r="D19" s="152"/>
      <c r="E19" s="152"/>
      <c r="F19" s="152"/>
      <c r="G19" s="152"/>
      <c r="H19" s="152"/>
      <c r="I19" s="152"/>
      <c r="J19" s="152"/>
      <c r="K19" s="152"/>
      <c r="L19" s="152"/>
      <c r="M19" s="152"/>
      <c r="N19" s="152"/>
      <c r="O19" s="152"/>
      <c r="P19" s="152"/>
      <c r="Q19" s="152"/>
      <c r="R19" s="152"/>
      <c r="S19" s="152"/>
      <c r="T19" s="152"/>
      <c r="U19" s="152"/>
      <c r="V19" s="152"/>
      <c r="W19" s="152"/>
      <c r="X19" s="152"/>
      <c r="Y19" s="152"/>
      <c r="Z19" s="153"/>
      <c r="AE19" s="163" t="s">
        <v>12</v>
      </c>
      <c r="AF19" s="164"/>
      <c r="AG19" s="152" t="s">
        <v>72</v>
      </c>
      <c r="AH19" s="152"/>
      <c r="AI19" s="152"/>
      <c r="AJ19" s="152"/>
      <c r="AK19" s="152"/>
      <c r="AL19" s="152"/>
      <c r="AM19" s="152"/>
      <c r="AN19" s="152"/>
      <c r="AO19" s="152"/>
      <c r="AP19" s="152"/>
      <c r="AQ19" s="152"/>
      <c r="AR19" s="152"/>
      <c r="AS19" s="152"/>
      <c r="AT19" s="152"/>
      <c r="AU19" s="152"/>
      <c r="AV19" s="152"/>
      <c r="AW19" s="152"/>
      <c r="AX19" s="152"/>
      <c r="AY19" s="152"/>
      <c r="AZ19" s="152"/>
      <c r="BA19" s="152"/>
      <c r="BB19" s="152"/>
      <c r="BC19" s="153"/>
      <c r="BD19" s="22"/>
      <c r="DL19" s="22"/>
    </row>
    <row r="20" spans="2:116" ht="15.75" thickBot="1" x14ac:dyDescent="0.25">
      <c r="B20" s="159" t="s">
        <v>13</v>
      </c>
      <c r="C20" s="160"/>
      <c r="D20" s="154" t="s">
        <v>73</v>
      </c>
      <c r="E20" s="154"/>
      <c r="F20" s="154"/>
      <c r="G20" s="154"/>
      <c r="H20" s="154"/>
      <c r="I20" s="154"/>
      <c r="J20" s="154"/>
      <c r="K20" s="154"/>
      <c r="L20" s="154"/>
      <c r="M20" s="154"/>
      <c r="N20" s="154"/>
      <c r="O20" s="154"/>
      <c r="P20" s="154"/>
      <c r="Q20" s="154"/>
      <c r="R20" s="154"/>
      <c r="S20" s="154"/>
      <c r="T20" s="154"/>
      <c r="U20" s="154"/>
      <c r="V20" s="154"/>
      <c r="W20" s="154"/>
      <c r="X20" s="154"/>
      <c r="Y20" s="154"/>
      <c r="Z20" s="155"/>
      <c r="AE20" s="159" t="s">
        <v>13</v>
      </c>
      <c r="AF20" s="160"/>
      <c r="AG20" s="154" t="s">
        <v>74</v>
      </c>
      <c r="AH20" s="154"/>
      <c r="AI20" s="154"/>
      <c r="AJ20" s="154"/>
      <c r="AK20" s="154"/>
      <c r="AL20" s="154"/>
      <c r="AM20" s="154"/>
      <c r="AN20" s="154"/>
      <c r="AO20" s="154"/>
      <c r="AP20" s="154"/>
      <c r="AQ20" s="154"/>
      <c r="AR20" s="154"/>
      <c r="AS20" s="154"/>
      <c r="AT20" s="154"/>
      <c r="AU20" s="154"/>
      <c r="AV20" s="154"/>
      <c r="AW20" s="154"/>
      <c r="AX20" s="154"/>
      <c r="AY20" s="154"/>
      <c r="AZ20" s="154"/>
      <c r="BA20" s="154"/>
      <c r="BB20" s="154"/>
      <c r="BC20" s="155"/>
      <c r="BD20" s="22"/>
      <c r="DL20" s="22"/>
    </row>
    <row r="22" spans="2:116" x14ac:dyDescent="0.2">
      <c r="B22" s="1" t="s">
        <v>25</v>
      </c>
      <c r="BD22" s="22"/>
      <c r="DL22" s="22"/>
    </row>
    <row r="23" spans="2:116" ht="6" customHeight="1" thickBot="1" x14ac:dyDescent="0.25">
      <c r="BD23" s="22"/>
      <c r="DL23" s="22"/>
    </row>
    <row r="24" spans="2:116" s="4" customFormat="1" ht="16.5" customHeight="1" thickBot="1" x14ac:dyDescent="0.25">
      <c r="B24" s="171" t="s">
        <v>16</v>
      </c>
      <c r="C24" s="172"/>
      <c r="D24" s="175" t="s">
        <v>40</v>
      </c>
      <c r="E24" s="132"/>
      <c r="F24" s="176"/>
      <c r="G24" s="175" t="s">
        <v>17</v>
      </c>
      <c r="H24" s="132"/>
      <c r="I24" s="176"/>
      <c r="J24" s="175" t="s">
        <v>19</v>
      </c>
      <c r="K24" s="132"/>
      <c r="L24" s="132"/>
      <c r="M24" s="132"/>
      <c r="N24" s="176"/>
      <c r="O24" s="175" t="s">
        <v>20</v>
      </c>
      <c r="P24" s="132"/>
      <c r="Q24" s="132"/>
      <c r="R24" s="132"/>
      <c r="S24" s="132"/>
      <c r="T24" s="132"/>
      <c r="U24" s="132"/>
      <c r="V24" s="132"/>
      <c r="W24" s="132"/>
      <c r="X24" s="132"/>
      <c r="Y24" s="132"/>
      <c r="Z24" s="132"/>
      <c r="AA24" s="132"/>
      <c r="AB24" s="132"/>
      <c r="AC24" s="132"/>
      <c r="AD24" s="132"/>
      <c r="AE24" s="132"/>
      <c r="AF24" s="132"/>
      <c r="AG24" s="132"/>
      <c r="AH24" s="132"/>
      <c r="AI24" s="132"/>
      <c r="AJ24" s="132"/>
      <c r="AK24" s="132"/>
      <c r="AL24" s="132"/>
      <c r="AM24" s="132"/>
      <c r="AN24" s="132"/>
      <c r="AO24" s="132"/>
      <c r="AP24" s="132"/>
      <c r="AQ24" s="132"/>
      <c r="AR24" s="132"/>
      <c r="AS24" s="132"/>
      <c r="AT24" s="132"/>
      <c r="AU24" s="132"/>
      <c r="AV24" s="176"/>
      <c r="AW24" s="175" t="s">
        <v>23</v>
      </c>
      <c r="AX24" s="132"/>
      <c r="AY24" s="132"/>
      <c r="AZ24" s="132"/>
      <c r="BA24" s="176"/>
      <c r="BB24" s="173"/>
      <c r="BC24" s="174"/>
      <c r="BD24" s="24"/>
      <c r="BE24" s="48"/>
      <c r="BF24" s="49" t="s">
        <v>30</v>
      </c>
      <c r="BG24" s="50"/>
      <c r="BH24" s="50"/>
      <c r="BI24" s="48"/>
      <c r="BJ24" s="48"/>
      <c r="BK24" s="48"/>
      <c r="BL24" s="48"/>
      <c r="BM24" s="48"/>
      <c r="BN24" s="48"/>
      <c r="BO24" s="48"/>
      <c r="BP24" s="48"/>
      <c r="BQ24" s="48"/>
      <c r="BR24" s="48"/>
      <c r="BS24" s="48"/>
      <c r="BT24" s="48"/>
      <c r="BU24" s="48"/>
      <c r="BV24" s="51"/>
      <c r="BW24" s="51"/>
      <c r="BX24" s="51"/>
      <c r="BY24" s="51"/>
      <c r="BZ24" s="51"/>
      <c r="CA24" s="51"/>
      <c r="CB24" s="51"/>
      <c r="CC24" s="52"/>
      <c r="CD24" s="52"/>
      <c r="CE24" s="52"/>
      <c r="CF24" s="52"/>
      <c r="CG24" s="52"/>
      <c r="CH24" s="52"/>
      <c r="CI24" s="52"/>
      <c r="CJ24" s="52"/>
      <c r="CK24" s="52"/>
      <c r="CL24" s="52"/>
      <c r="CM24" s="52"/>
      <c r="CN24" s="52"/>
      <c r="CO24" s="52"/>
      <c r="CP24" s="52"/>
      <c r="CQ24" s="52"/>
      <c r="CR24" s="52"/>
      <c r="CS24" s="52"/>
      <c r="CT24" s="52"/>
      <c r="CU24" s="52"/>
      <c r="CV24" s="52"/>
      <c r="CW24" s="52"/>
      <c r="CX24" s="52"/>
      <c r="CY24" s="52"/>
      <c r="CZ24" s="52"/>
      <c r="DA24" s="52"/>
      <c r="DB24" s="52"/>
      <c r="DC24" s="52"/>
      <c r="DD24" s="52"/>
      <c r="DE24" s="52"/>
      <c r="DF24" s="52"/>
      <c r="DG24" s="52"/>
      <c r="DH24" s="52"/>
      <c r="DI24" s="52"/>
      <c r="DJ24" s="52"/>
      <c r="DK24" s="52"/>
      <c r="DL24" s="23"/>
    </row>
    <row r="25" spans="2:116" s="5" customFormat="1" ht="18" customHeight="1" x14ac:dyDescent="0.2">
      <c r="B25" s="165">
        <v>1</v>
      </c>
      <c r="C25" s="166"/>
      <c r="D25" s="166">
        <v>1</v>
      </c>
      <c r="E25" s="166"/>
      <c r="F25" s="166"/>
      <c r="G25" s="166" t="s">
        <v>18</v>
      </c>
      <c r="H25" s="166"/>
      <c r="I25" s="166"/>
      <c r="J25" s="169">
        <f>$H$10</f>
        <v>0.39583333333333331</v>
      </c>
      <c r="K25" s="169"/>
      <c r="L25" s="169"/>
      <c r="M25" s="169"/>
      <c r="N25" s="170"/>
      <c r="O25" s="180" t="str">
        <f>D16</f>
        <v>ESV Fortuna Celle I</v>
      </c>
      <c r="P25" s="181"/>
      <c r="Q25" s="181"/>
      <c r="R25" s="181"/>
      <c r="S25" s="181"/>
      <c r="T25" s="181"/>
      <c r="U25" s="181"/>
      <c r="V25" s="181"/>
      <c r="W25" s="181"/>
      <c r="X25" s="181"/>
      <c r="Y25" s="181"/>
      <c r="Z25" s="181"/>
      <c r="AA25" s="181"/>
      <c r="AB25" s="181"/>
      <c r="AC25" s="181"/>
      <c r="AD25" s="181"/>
      <c r="AE25" s="15" t="s">
        <v>22</v>
      </c>
      <c r="AF25" s="181" t="str">
        <f>D17</f>
        <v>MTV Eintracht Celle</v>
      </c>
      <c r="AG25" s="181"/>
      <c r="AH25" s="181"/>
      <c r="AI25" s="181"/>
      <c r="AJ25" s="181"/>
      <c r="AK25" s="181"/>
      <c r="AL25" s="181"/>
      <c r="AM25" s="181"/>
      <c r="AN25" s="181"/>
      <c r="AO25" s="181"/>
      <c r="AP25" s="181"/>
      <c r="AQ25" s="181"/>
      <c r="AR25" s="181"/>
      <c r="AS25" s="181"/>
      <c r="AT25" s="181"/>
      <c r="AU25" s="181"/>
      <c r="AV25" s="182"/>
      <c r="AW25" s="134">
        <v>1</v>
      </c>
      <c r="AX25" s="136"/>
      <c r="AY25" s="15"/>
      <c r="AZ25" s="136">
        <v>0</v>
      </c>
      <c r="BA25" s="137"/>
      <c r="BB25" s="134"/>
      <c r="BC25" s="135"/>
      <c r="BE25" s="48"/>
      <c r="BF25" s="53">
        <f>IF(ISBLANK(AW25),"0",IF(AW25&gt;AZ25,3,IF(AW25=AZ25,1,0)))</f>
        <v>3</v>
      </c>
      <c r="BG25" s="53" t="s">
        <v>21</v>
      </c>
      <c r="BH25" s="53">
        <f>IF(ISBLANK(AZ25),"0",IF(AZ25&gt;AW25,3,IF(AZ25=AW25,1,0)))</f>
        <v>0</v>
      </c>
      <c r="BI25" s="48"/>
      <c r="BJ25" s="48"/>
      <c r="BK25" s="48"/>
      <c r="BL25" s="48"/>
      <c r="BM25" s="48"/>
      <c r="BN25" s="48"/>
      <c r="BO25" s="48"/>
      <c r="BP25" s="48"/>
      <c r="BQ25" s="48"/>
      <c r="BR25" s="48"/>
      <c r="BS25" s="48"/>
      <c r="BT25" s="48"/>
      <c r="BU25" s="48"/>
      <c r="BV25" s="51"/>
      <c r="BW25" s="51"/>
      <c r="BX25" s="51"/>
      <c r="BY25" s="51"/>
      <c r="BZ25" s="51"/>
      <c r="CA25" s="51"/>
      <c r="CB25" s="51"/>
      <c r="CC25" s="54"/>
      <c r="CD25" s="54"/>
      <c r="CE25" s="54"/>
      <c r="CF25" s="54"/>
      <c r="CG25" s="54"/>
      <c r="CH25" s="54"/>
      <c r="CI25" s="54"/>
      <c r="CJ25" s="54"/>
      <c r="CK25" s="54"/>
      <c r="CL25" s="54"/>
      <c r="CM25" s="54"/>
      <c r="CN25" s="54"/>
      <c r="CO25" s="54"/>
      <c r="CP25" s="54"/>
      <c r="CQ25" s="54"/>
      <c r="CR25" s="54"/>
      <c r="CS25" s="54"/>
      <c r="CT25" s="54"/>
      <c r="CU25" s="54"/>
      <c r="CV25" s="54"/>
      <c r="CW25" s="54"/>
      <c r="CX25" s="54"/>
      <c r="CY25" s="54"/>
      <c r="CZ25" s="54"/>
      <c r="DA25" s="54"/>
      <c r="DB25" s="54"/>
      <c r="DC25" s="54"/>
      <c r="DD25" s="54"/>
      <c r="DE25" s="54"/>
      <c r="DF25" s="54"/>
      <c r="DG25" s="54"/>
      <c r="DH25" s="54"/>
      <c r="DI25" s="54"/>
      <c r="DJ25" s="54"/>
      <c r="DK25" s="54"/>
    </row>
    <row r="26" spans="2:116" s="4" customFormat="1" ht="18" customHeight="1" thickBot="1" x14ac:dyDescent="0.25">
      <c r="B26" s="167">
        <v>2</v>
      </c>
      <c r="C26" s="168"/>
      <c r="D26" s="168">
        <v>2</v>
      </c>
      <c r="E26" s="168"/>
      <c r="F26" s="168"/>
      <c r="G26" s="168" t="s">
        <v>18</v>
      </c>
      <c r="H26" s="168"/>
      <c r="I26" s="168"/>
      <c r="J26" s="178">
        <v>0.39583333333333331</v>
      </c>
      <c r="K26" s="178"/>
      <c r="L26" s="178"/>
      <c r="M26" s="178"/>
      <c r="N26" s="179"/>
      <c r="O26" s="177"/>
      <c r="P26" s="145"/>
      <c r="Q26" s="145"/>
      <c r="R26" s="145"/>
      <c r="S26" s="145"/>
      <c r="T26" s="145"/>
      <c r="U26" s="145"/>
      <c r="V26" s="145"/>
      <c r="W26" s="145"/>
      <c r="X26" s="145"/>
      <c r="Y26" s="145"/>
      <c r="Z26" s="145"/>
      <c r="AA26" s="145"/>
      <c r="AB26" s="145"/>
      <c r="AC26" s="145"/>
      <c r="AD26" s="145"/>
      <c r="AE26" s="8" t="s">
        <v>22</v>
      </c>
      <c r="AF26" s="145" t="str">
        <f>D18</f>
        <v>SV Anderten</v>
      </c>
      <c r="AG26" s="145"/>
      <c r="AH26" s="145"/>
      <c r="AI26" s="145"/>
      <c r="AJ26" s="145"/>
      <c r="AK26" s="145"/>
      <c r="AL26" s="145"/>
      <c r="AM26" s="145"/>
      <c r="AN26" s="145"/>
      <c r="AO26" s="145"/>
      <c r="AP26" s="145"/>
      <c r="AQ26" s="145"/>
      <c r="AR26" s="145"/>
      <c r="AS26" s="145"/>
      <c r="AT26" s="145"/>
      <c r="AU26" s="145"/>
      <c r="AV26" s="146"/>
      <c r="AW26" s="138"/>
      <c r="AX26" s="139"/>
      <c r="AY26" s="8"/>
      <c r="AZ26" s="139"/>
      <c r="BA26" s="140"/>
      <c r="BB26" s="138"/>
      <c r="BC26" s="141"/>
      <c r="BD26" s="24"/>
      <c r="BE26" s="48"/>
      <c r="BF26" s="53" t="str">
        <f t="shared" ref="BF26:BF44" si="0">IF(ISBLANK(AW26),"0",IF(AW26&gt;AZ26,3,IF(AW26=AZ26,1,0)))</f>
        <v>0</v>
      </c>
      <c r="BG26" s="53" t="s">
        <v>21</v>
      </c>
      <c r="BH26" s="53" t="str">
        <f t="shared" ref="BH26:BH44" si="1">IF(ISBLANK(AZ26),"0",IF(AZ26&gt;AW26,3,IF(AZ26=AW26,1,0)))</f>
        <v>0</v>
      </c>
      <c r="BI26" s="48"/>
      <c r="BJ26" s="48"/>
      <c r="BK26" s="48"/>
      <c r="BL26" s="48"/>
      <c r="BM26" s="48"/>
      <c r="BN26" s="48"/>
      <c r="BO26" s="48"/>
      <c r="BP26" s="48"/>
      <c r="BQ26" s="48"/>
      <c r="BR26" s="48"/>
      <c r="BS26" s="48"/>
      <c r="BT26" s="48"/>
      <c r="BU26" s="48"/>
      <c r="BV26" s="51"/>
      <c r="BW26" s="51"/>
      <c r="BX26" s="51"/>
      <c r="BY26" s="51"/>
      <c r="BZ26" s="51"/>
      <c r="CA26" s="51"/>
      <c r="CB26" s="51"/>
      <c r="CC26" s="52"/>
      <c r="CD26" s="52"/>
      <c r="CE26" s="52"/>
      <c r="CF26" s="52"/>
      <c r="CG26" s="52"/>
      <c r="CH26" s="52"/>
      <c r="CI26" s="52"/>
      <c r="CJ26" s="52"/>
      <c r="CK26" s="52"/>
      <c r="CL26" s="52"/>
      <c r="CM26" s="52"/>
      <c r="CN26" s="52"/>
      <c r="CO26" s="52"/>
      <c r="CP26" s="52"/>
      <c r="CQ26" s="52"/>
      <c r="CR26" s="52"/>
      <c r="CS26" s="52"/>
      <c r="CT26" s="52"/>
      <c r="CU26" s="52"/>
      <c r="CV26" s="52"/>
      <c r="CW26" s="52"/>
      <c r="CX26" s="52"/>
      <c r="CY26" s="52"/>
      <c r="CZ26" s="52"/>
      <c r="DA26" s="52"/>
      <c r="DB26" s="52"/>
      <c r="DC26" s="52"/>
      <c r="DD26" s="52"/>
      <c r="DE26" s="52"/>
      <c r="DF26" s="52"/>
      <c r="DG26" s="52"/>
      <c r="DH26" s="52"/>
      <c r="DI26" s="52"/>
      <c r="DJ26" s="52"/>
      <c r="DK26" s="52"/>
      <c r="DL26" s="24"/>
    </row>
    <row r="27" spans="2:116" s="4" customFormat="1" ht="18" customHeight="1" x14ac:dyDescent="0.2">
      <c r="B27" s="165">
        <v>3</v>
      </c>
      <c r="C27" s="166"/>
      <c r="D27" s="166">
        <v>1</v>
      </c>
      <c r="E27" s="166"/>
      <c r="F27" s="166"/>
      <c r="G27" s="166" t="s">
        <v>24</v>
      </c>
      <c r="H27" s="166"/>
      <c r="I27" s="166"/>
      <c r="J27" s="169">
        <f>J26+$U$10*$X$10+$AL$10</f>
        <v>0.40347222222222218</v>
      </c>
      <c r="K27" s="169"/>
      <c r="L27" s="169"/>
      <c r="M27" s="169"/>
      <c r="N27" s="170"/>
      <c r="O27" s="180" t="str">
        <f>AG16</f>
        <v>ESV Fortuna Celle II</v>
      </c>
      <c r="P27" s="181"/>
      <c r="Q27" s="181"/>
      <c r="R27" s="181"/>
      <c r="S27" s="181"/>
      <c r="T27" s="181"/>
      <c r="U27" s="181"/>
      <c r="V27" s="181"/>
      <c r="W27" s="181"/>
      <c r="X27" s="181"/>
      <c r="Y27" s="181"/>
      <c r="Z27" s="181"/>
      <c r="AA27" s="181"/>
      <c r="AB27" s="181"/>
      <c r="AC27" s="181"/>
      <c r="AD27" s="181"/>
      <c r="AE27" s="15" t="s">
        <v>22</v>
      </c>
      <c r="AF27" s="181" t="str">
        <f>AG17</f>
        <v>SSV Südwinsen</v>
      </c>
      <c r="AG27" s="181"/>
      <c r="AH27" s="181"/>
      <c r="AI27" s="181"/>
      <c r="AJ27" s="181"/>
      <c r="AK27" s="181"/>
      <c r="AL27" s="181"/>
      <c r="AM27" s="181"/>
      <c r="AN27" s="181"/>
      <c r="AO27" s="181"/>
      <c r="AP27" s="181"/>
      <c r="AQ27" s="181"/>
      <c r="AR27" s="181"/>
      <c r="AS27" s="181"/>
      <c r="AT27" s="181"/>
      <c r="AU27" s="181"/>
      <c r="AV27" s="182"/>
      <c r="AW27" s="134">
        <v>0</v>
      </c>
      <c r="AX27" s="136"/>
      <c r="AY27" s="15"/>
      <c r="AZ27" s="136">
        <v>3</v>
      </c>
      <c r="BA27" s="137"/>
      <c r="BB27" s="134"/>
      <c r="BC27" s="135"/>
      <c r="BD27" s="24"/>
      <c r="BE27" s="48"/>
      <c r="BF27" s="53">
        <f t="shared" si="0"/>
        <v>0</v>
      </c>
      <c r="BG27" s="53" t="s">
        <v>21</v>
      </c>
      <c r="BH27" s="53">
        <f t="shared" si="1"/>
        <v>3</v>
      </c>
      <c r="BI27" s="48"/>
      <c r="BJ27" s="48"/>
      <c r="BK27" s="48"/>
      <c r="BL27" s="48"/>
      <c r="BM27" s="48"/>
      <c r="BN27" s="48"/>
      <c r="BO27" s="48"/>
      <c r="BP27" s="48"/>
      <c r="BQ27" s="48"/>
      <c r="BR27" s="48"/>
      <c r="BS27" s="48"/>
      <c r="BT27" s="48"/>
      <c r="BU27" s="48"/>
      <c r="BV27" s="51"/>
      <c r="BW27" s="51"/>
      <c r="BX27" s="51"/>
      <c r="BY27" s="51"/>
      <c r="BZ27" s="51"/>
      <c r="CA27" s="51"/>
      <c r="CB27" s="51"/>
      <c r="CC27" s="52"/>
      <c r="CD27" s="52"/>
      <c r="CE27" s="52"/>
      <c r="CF27" s="52"/>
      <c r="CG27" s="52"/>
      <c r="CH27" s="52"/>
      <c r="CI27" s="52"/>
      <c r="CJ27" s="52"/>
      <c r="CK27" s="52"/>
      <c r="CL27" s="52"/>
      <c r="CM27" s="52"/>
      <c r="CN27" s="52"/>
      <c r="CO27" s="52"/>
      <c r="CP27" s="52"/>
      <c r="CQ27" s="52"/>
      <c r="CR27" s="52"/>
      <c r="CS27" s="52"/>
      <c r="CT27" s="52"/>
      <c r="CU27" s="52"/>
      <c r="CV27" s="52"/>
      <c r="CW27" s="52"/>
      <c r="CX27" s="52"/>
      <c r="CY27" s="52"/>
      <c r="CZ27" s="52"/>
      <c r="DA27" s="52"/>
      <c r="DB27" s="52"/>
      <c r="DC27" s="52"/>
      <c r="DD27" s="52"/>
      <c r="DE27" s="52"/>
      <c r="DF27" s="52"/>
      <c r="DG27" s="52"/>
      <c r="DH27" s="52"/>
      <c r="DI27" s="52"/>
      <c r="DJ27" s="52"/>
      <c r="DK27" s="52"/>
      <c r="DL27" s="24"/>
    </row>
    <row r="28" spans="2:116" s="4" customFormat="1" ht="18" customHeight="1" thickBot="1" x14ac:dyDescent="0.25">
      <c r="B28" s="167">
        <v>4</v>
      </c>
      <c r="C28" s="168"/>
      <c r="D28" s="168">
        <v>2</v>
      </c>
      <c r="E28" s="168"/>
      <c r="F28" s="168"/>
      <c r="G28" s="168" t="s">
        <v>24</v>
      </c>
      <c r="H28" s="168"/>
      <c r="I28" s="168"/>
      <c r="J28" s="178">
        <v>0.40347222222222223</v>
      </c>
      <c r="K28" s="178"/>
      <c r="L28" s="178"/>
      <c r="M28" s="178"/>
      <c r="N28" s="179"/>
      <c r="O28" s="177" t="str">
        <f>AG19</f>
        <v>SV Gifhorn</v>
      </c>
      <c r="P28" s="145"/>
      <c r="Q28" s="145"/>
      <c r="R28" s="145"/>
      <c r="S28" s="145"/>
      <c r="T28" s="145"/>
      <c r="U28" s="145"/>
      <c r="V28" s="145"/>
      <c r="W28" s="145"/>
      <c r="X28" s="145"/>
      <c r="Y28" s="145"/>
      <c r="Z28" s="145"/>
      <c r="AA28" s="145"/>
      <c r="AB28" s="145"/>
      <c r="AC28" s="145"/>
      <c r="AD28" s="145"/>
      <c r="AE28" s="8" t="s">
        <v>22</v>
      </c>
      <c r="AF28" s="145" t="str">
        <f>AG18</f>
        <v>Hannover 74</v>
      </c>
      <c r="AG28" s="145"/>
      <c r="AH28" s="145"/>
      <c r="AI28" s="145"/>
      <c r="AJ28" s="145"/>
      <c r="AK28" s="145"/>
      <c r="AL28" s="145"/>
      <c r="AM28" s="145"/>
      <c r="AN28" s="145"/>
      <c r="AO28" s="145"/>
      <c r="AP28" s="145"/>
      <c r="AQ28" s="145"/>
      <c r="AR28" s="145"/>
      <c r="AS28" s="145"/>
      <c r="AT28" s="145"/>
      <c r="AU28" s="145"/>
      <c r="AV28" s="146"/>
      <c r="AW28" s="138">
        <v>1</v>
      </c>
      <c r="AX28" s="139"/>
      <c r="AY28" s="8"/>
      <c r="AZ28" s="139">
        <v>0</v>
      </c>
      <c r="BA28" s="140"/>
      <c r="BB28" s="138"/>
      <c r="BC28" s="141"/>
      <c r="BD28" s="24"/>
      <c r="BE28" s="48"/>
      <c r="BF28" s="53">
        <f t="shared" si="0"/>
        <v>3</v>
      </c>
      <c r="BG28" s="53" t="s">
        <v>21</v>
      </c>
      <c r="BH28" s="53">
        <f t="shared" si="1"/>
        <v>0</v>
      </c>
      <c r="BI28" s="48"/>
      <c r="BJ28" s="48"/>
      <c r="BK28" s="48"/>
      <c r="BL28" s="48"/>
      <c r="BM28" s="48"/>
      <c r="BN28" s="48"/>
      <c r="BO28" s="48"/>
      <c r="BP28" s="48"/>
      <c r="BQ28" s="48"/>
      <c r="BR28" s="48"/>
      <c r="BS28" s="48"/>
      <c r="BT28" s="48"/>
      <c r="BU28" s="48"/>
      <c r="BV28" s="51"/>
      <c r="BW28" s="51"/>
      <c r="BX28" s="51"/>
      <c r="BY28" s="51"/>
      <c r="BZ28" s="51"/>
      <c r="CA28" s="51"/>
      <c r="CB28" s="51"/>
      <c r="CC28" s="52"/>
      <c r="CD28" s="52"/>
      <c r="CE28" s="52"/>
      <c r="CF28" s="52"/>
      <c r="CG28" s="52"/>
      <c r="CH28" s="52"/>
      <c r="CI28" s="52"/>
      <c r="CJ28" s="52"/>
      <c r="CK28" s="52"/>
      <c r="CL28" s="52"/>
      <c r="CM28" s="52"/>
      <c r="CN28" s="52"/>
      <c r="CO28" s="52"/>
      <c r="CP28" s="52"/>
      <c r="CQ28" s="52"/>
      <c r="CR28" s="52"/>
      <c r="CS28" s="52"/>
      <c r="CT28" s="52"/>
      <c r="CU28" s="52"/>
      <c r="CV28" s="52"/>
      <c r="CW28" s="52"/>
      <c r="CX28" s="52"/>
      <c r="CY28" s="52"/>
      <c r="CZ28" s="52"/>
      <c r="DA28" s="52"/>
      <c r="DB28" s="52"/>
      <c r="DC28" s="52"/>
      <c r="DD28" s="52"/>
      <c r="DE28" s="52"/>
      <c r="DF28" s="52"/>
      <c r="DG28" s="52"/>
      <c r="DH28" s="52"/>
      <c r="DI28" s="52"/>
      <c r="DJ28" s="52"/>
      <c r="DK28" s="52"/>
      <c r="DL28" s="24"/>
    </row>
    <row r="29" spans="2:116" s="4" customFormat="1" ht="18" customHeight="1" x14ac:dyDescent="0.2">
      <c r="B29" s="165">
        <v>5</v>
      </c>
      <c r="C29" s="166"/>
      <c r="D29" s="166">
        <v>1</v>
      </c>
      <c r="E29" s="166"/>
      <c r="F29" s="166"/>
      <c r="G29" s="166" t="s">
        <v>18</v>
      </c>
      <c r="H29" s="166"/>
      <c r="I29" s="166"/>
      <c r="J29" s="169">
        <f>J28+$U$10*$X$10+$AL$10</f>
        <v>0.41111111111111109</v>
      </c>
      <c r="K29" s="169"/>
      <c r="L29" s="169"/>
      <c r="M29" s="169"/>
      <c r="N29" s="170"/>
      <c r="O29" s="180" t="str">
        <f>D20</f>
        <v>SC Wietzenbruch</v>
      </c>
      <c r="P29" s="181"/>
      <c r="Q29" s="181"/>
      <c r="R29" s="181"/>
      <c r="S29" s="181"/>
      <c r="T29" s="181"/>
      <c r="U29" s="181"/>
      <c r="V29" s="181"/>
      <c r="W29" s="181"/>
      <c r="X29" s="181"/>
      <c r="Y29" s="181"/>
      <c r="Z29" s="181"/>
      <c r="AA29" s="181"/>
      <c r="AB29" s="181"/>
      <c r="AC29" s="181"/>
      <c r="AD29" s="181"/>
      <c r="AE29" s="15" t="s">
        <v>22</v>
      </c>
      <c r="AF29" s="181" t="str">
        <f>D16</f>
        <v>ESV Fortuna Celle I</v>
      </c>
      <c r="AG29" s="181"/>
      <c r="AH29" s="181"/>
      <c r="AI29" s="181"/>
      <c r="AJ29" s="181"/>
      <c r="AK29" s="181"/>
      <c r="AL29" s="181"/>
      <c r="AM29" s="181"/>
      <c r="AN29" s="181"/>
      <c r="AO29" s="181"/>
      <c r="AP29" s="181"/>
      <c r="AQ29" s="181"/>
      <c r="AR29" s="181"/>
      <c r="AS29" s="181"/>
      <c r="AT29" s="181"/>
      <c r="AU29" s="181"/>
      <c r="AV29" s="182"/>
      <c r="AW29" s="134">
        <v>0</v>
      </c>
      <c r="AX29" s="136"/>
      <c r="AY29" s="15"/>
      <c r="AZ29" s="136">
        <v>2</v>
      </c>
      <c r="BA29" s="137"/>
      <c r="BB29" s="134"/>
      <c r="BC29" s="135"/>
      <c r="BD29" s="24"/>
      <c r="BE29" s="48"/>
      <c r="BF29" s="53">
        <f t="shared" si="0"/>
        <v>0</v>
      </c>
      <c r="BG29" s="53" t="s">
        <v>21</v>
      </c>
      <c r="BH29" s="53">
        <f t="shared" si="1"/>
        <v>3</v>
      </c>
      <c r="BI29" s="48"/>
      <c r="BJ29" s="48"/>
      <c r="BK29" s="48"/>
      <c r="BL29" s="48"/>
      <c r="BM29" s="48"/>
      <c r="BN29" s="48"/>
      <c r="BO29" s="48"/>
      <c r="BP29" s="48"/>
      <c r="BQ29" s="48"/>
      <c r="BR29" s="48"/>
      <c r="BS29" s="48"/>
      <c r="BT29" s="48"/>
      <c r="BU29" s="48"/>
      <c r="BV29" s="51"/>
      <c r="BW29" s="51"/>
      <c r="BX29" s="51"/>
      <c r="BY29" s="51"/>
      <c r="BZ29" s="51"/>
      <c r="CA29" s="51"/>
      <c r="CB29" s="51"/>
      <c r="CC29" s="52"/>
      <c r="CD29" s="52"/>
      <c r="CE29" s="52"/>
      <c r="CF29" s="52"/>
      <c r="CG29" s="52"/>
      <c r="CH29" s="52"/>
      <c r="CI29" s="52"/>
      <c r="CJ29" s="52"/>
      <c r="CK29" s="52"/>
      <c r="CL29" s="52"/>
      <c r="CM29" s="52"/>
      <c r="CN29" s="52"/>
      <c r="CO29" s="52"/>
      <c r="CP29" s="52"/>
      <c r="CQ29" s="52"/>
      <c r="CR29" s="52"/>
      <c r="CS29" s="52"/>
      <c r="CT29" s="52"/>
      <c r="CU29" s="52"/>
      <c r="CV29" s="52"/>
      <c r="CW29" s="52"/>
      <c r="CX29" s="52"/>
      <c r="CY29" s="52"/>
      <c r="CZ29" s="52"/>
      <c r="DA29" s="52"/>
      <c r="DB29" s="52"/>
      <c r="DC29" s="52"/>
      <c r="DD29" s="52"/>
      <c r="DE29" s="52"/>
      <c r="DF29" s="52"/>
      <c r="DG29" s="52"/>
      <c r="DH29" s="52"/>
      <c r="DI29" s="52"/>
      <c r="DJ29" s="52"/>
      <c r="DK29" s="52"/>
      <c r="DL29" s="24"/>
    </row>
    <row r="30" spans="2:116" s="4" customFormat="1" ht="18" customHeight="1" thickBot="1" x14ac:dyDescent="0.25">
      <c r="B30" s="167">
        <v>6</v>
      </c>
      <c r="C30" s="168"/>
      <c r="D30" s="168">
        <v>2</v>
      </c>
      <c r="E30" s="168"/>
      <c r="F30" s="168"/>
      <c r="G30" s="168" t="s">
        <v>18</v>
      </c>
      <c r="H30" s="168"/>
      <c r="I30" s="168"/>
      <c r="J30" s="178">
        <v>0.41111111111111115</v>
      </c>
      <c r="K30" s="178"/>
      <c r="L30" s="178"/>
      <c r="M30" s="178"/>
      <c r="N30" s="179"/>
      <c r="O30" s="177" t="str">
        <f>D17</f>
        <v>MTV Eintracht Celle</v>
      </c>
      <c r="P30" s="145"/>
      <c r="Q30" s="145"/>
      <c r="R30" s="145"/>
      <c r="S30" s="145"/>
      <c r="T30" s="145"/>
      <c r="U30" s="145"/>
      <c r="V30" s="145"/>
      <c r="W30" s="145"/>
      <c r="X30" s="145"/>
      <c r="Y30" s="145"/>
      <c r="Z30" s="145"/>
      <c r="AA30" s="145"/>
      <c r="AB30" s="145"/>
      <c r="AC30" s="145"/>
      <c r="AD30" s="145"/>
      <c r="AE30" s="8" t="s">
        <v>22</v>
      </c>
      <c r="AF30" s="145">
        <f>D19</f>
        <v>0</v>
      </c>
      <c r="AG30" s="145"/>
      <c r="AH30" s="145"/>
      <c r="AI30" s="145"/>
      <c r="AJ30" s="145"/>
      <c r="AK30" s="145"/>
      <c r="AL30" s="145"/>
      <c r="AM30" s="145"/>
      <c r="AN30" s="145"/>
      <c r="AO30" s="145"/>
      <c r="AP30" s="145"/>
      <c r="AQ30" s="145"/>
      <c r="AR30" s="145"/>
      <c r="AS30" s="145"/>
      <c r="AT30" s="145"/>
      <c r="AU30" s="145"/>
      <c r="AV30" s="146"/>
      <c r="AW30" s="138"/>
      <c r="AX30" s="139"/>
      <c r="AY30" s="8"/>
      <c r="AZ30" s="139"/>
      <c r="BA30" s="140"/>
      <c r="BB30" s="138"/>
      <c r="BC30" s="141"/>
      <c r="BD30" s="24"/>
      <c r="BE30" s="48"/>
      <c r="BF30" s="53" t="str">
        <f t="shared" si="0"/>
        <v>0</v>
      </c>
      <c r="BG30" s="53" t="s">
        <v>21</v>
      </c>
      <c r="BH30" s="53" t="str">
        <f t="shared" si="1"/>
        <v>0</v>
      </c>
      <c r="BI30" s="48"/>
      <c r="BJ30" s="48"/>
      <c r="BK30" s="39"/>
      <c r="BL30" s="39"/>
      <c r="BM30" s="39"/>
      <c r="BN30" s="39"/>
      <c r="BO30" s="39"/>
      <c r="BP30" s="39"/>
      <c r="BQ30" s="39"/>
      <c r="BR30" s="39"/>
      <c r="BS30" s="39"/>
      <c r="BT30" s="48"/>
      <c r="BU30" s="48"/>
      <c r="BV30" s="51"/>
      <c r="BW30" s="51"/>
      <c r="BX30" s="51"/>
      <c r="BY30" s="51"/>
      <c r="BZ30" s="51"/>
      <c r="CA30" s="51"/>
      <c r="CB30" s="51"/>
      <c r="CC30" s="52"/>
      <c r="CD30" s="52"/>
      <c r="CE30" s="52"/>
      <c r="CF30" s="52"/>
      <c r="CG30" s="52"/>
      <c r="CH30" s="52"/>
      <c r="CI30" s="52"/>
      <c r="CJ30" s="52"/>
      <c r="CK30" s="52"/>
      <c r="CL30" s="52"/>
      <c r="CM30" s="52"/>
      <c r="CN30" s="52"/>
      <c r="CO30" s="52"/>
      <c r="CP30" s="52"/>
      <c r="CQ30" s="52"/>
      <c r="CR30" s="52"/>
      <c r="CS30" s="52"/>
      <c r="CT30" s="52"/>
      <c r="CU30" s="52"/>
      <c r="CV30" s="52"/>
      <c r="CW30" s="52"/>
      <c r="CX30" s="52"/>
      <c r="CY30" s="52"/>
      <c r="CZ30" s="52"/>
      <c r="DA30" s="52"/>
      <c r="DB30" s="52"/>
      <c r="DC30" s="52"/>
      <c r="DD30" s="52"/>
      <c r="DE30" s="52"/>
      <c r="DF30" s="52"/>
      <c r="DG30" s="52"/>
      <c r="DH30" s="52"/>
      <c r="DI30" s="52"/>
      <c r="DJ30" s="52"/>
      <c r="DK30" s="52"/>
      <c r="DL30" s="24"/>
    </row>
    <row r="31" spans="2:116" s="4" customFormat="1" ht="18" customHeight="1" x14ac:dyDescent="0.2">
      <c r="B31" s="165">
        <v>7</v>
      </c>
      <c r="C31" s="166"/>
      <c r="D31" s="166">
        <v>1</v>
      </c>
      <c r="E31" s="166"/>
      <c r="F31" s="166"/>
      <c r="G31" s="166" t="s">
        <v>24</v>
      </c>
      <c r="H31" s="166"/>
      <c r="I31" s="166"/>
      <c r="J31" s="169">
        <f t="shared" ref="J31:J43" si="2">J30+$U$10*$X$10+$AL$10</f>
        <v>0.41875000000000001</v>
      </c>
      <c r="K31" s="169"/>
      <c r="L31" s="169"/>
      <c r="M31" s="169"/>
      <c r="N31" s="170"/>
      <c r="O31" s="180" t="str">
        <f>AG20</f>
        <v>VfL Westercelle</v>
      </c>
      <c r="P31" s="181"/>
      <c r="Q31" s="181"/>
      <c r="R31" s="181"/>
      <c r="S31" s="181"/>
      <c r="T31" s="181"/>
      <c r="U31" s="181"/>
      <c r="V31" s="181"/>
      <c r="W31" s="181"/>
      <c r="X31" s="181"/>
      <c r="Y31" s="181"/>
      <c r="Z31" s="181"/>
      <c r="AA31" s="181"/>
      <c r="AB31" s="181"/>
      <c r="AC31" s="181"/>
      <c r="AD31" s="181"/>
      <c r="AE31" s="15" t="s">
        <v>22</v>
      </c>
      <c r="AF31" s="181" t="str">
        <f>AG16</f>
        <v>ESV Fortuna Celle II</v>
      </c>
      <c r="AG31" s="181"/>
      <c r="AH31" s="181"/>
      <c r="AI31" s="181"/>
      <c r="AJ31" s="181"/>
      <c r="AK31" s="181"/>
      <c r="AL31" s="181"/>
      <c r="AM31" s="181"/>
      <c r="AN31" s="181"/>
      <c r="AO31" s="181"/>
      <c r="AP31" s="181"/>
      <c r="AQ31" s="181"/>
      <c r="AR31" s="181"/>
      <c r="AS31" s="181"/>
      <c r="AT31" s="181"/>
      <c r="AU31" s="181"/>
      <c r="AV31" s="182"/>
      <c r="AW31" s="134">
        <v>3</v>
      </c>
      <c r="AX31" s="136"/>
      <c r="AY31" s="15"/>
      <c r="AZ31" s="136">
        <v>0</v>
      </c>
      <c r="BA31" s="137"/>
      <c r="BB31" s="134"/>
      <c r="BC31" s="135"/>
      <c r="BD31" s="20"/>
      <c r="BE31" s="48"/>
      <c r="BF31" s="53">
        <f t="shared" si="0"/>
        <v>3</v>
      </c>
      <c r="BG31" s="53" t="s">
        <v>21</v>
      </c>
      <c r="BH31" s="53">
        <f t="shared" si="1"/>
        <v>0</v>
      </c>
      <c r="BI31" s="48"/>
      <c r="BJ31" s="48"/>
      <c r="BK31" s="55"/>
      <c r="BL31" s="55"/>
      <c r="BM31" s="56" t="str">
        <f>$D$16</f>
        <v>ESV Fortuna Celle I</v>
      </c>
      <c r="BN31" s="57">
        <f>SUM($BF$25+$BH$29+$BH$34+$BF$41)</f>
        <v>9</v>
      </c>
      <c r="BO31" s="57">
        <f>SUM($AW$25+$AZ$29+$AZ$34+$AW$41)</f>
        <v>5</v>
      </c>
      <c r="BP31" s="58" t="s">
        <v>21</v>
      </c>
      <c r="BQ31" s="57">
        <f>SUM($AZ$25+$AW$29+$AW$34+$AZ$41)</f>
        <v>0</v>
      </c>
      <c r="BR31" s="57">
        <f>SUM(BO31-BQ31)</f>
        <v>5</v>
      </c>
      <c r="BS31" s="57"/>
      <c r="BT31" s="48"/>
      <c r="BU31" s="48"/>
      <c r="BV31" s="51"/>
      <c r="BW31" s="51"/>
      <c r="BX31" s="51"/>
      <c r="BY31" s="51"/>
      <c r="BZ31" s="51"/>
      <c r="CA31" s="51"/>
      <c r="CB31" s="51"/>
      <c r="CC31" s="52"/>
      <c r="CD31" s="52"/>
      <c r="CE31" s="52"/>
      <c r="CF31" s="52"/>
      <c r="CG31" s="52"/>
      <c r="CH31" s="52"/>
      <c r="CI31" s="52"/>
      <c r="CJ31" s="52"/>
      <c r="CK31" s="52"/>
      <c r="CL31" s="52"/>
      <c r="CM31" s="52"/>
      <c r="CN31" s="52"/>
      <c r="CO31" s="52"/>
      <c r="CP31" s="52"/>
      <c r="CQ31" s="52"/>
      <c r="CR31" s="52"/>
      <c r="CS31" s="52"/>
      <c r="CT31" s="52"/>
      <c r="CU31" s="52"/>
      <c r="CV31" s="52"/>
      <c r="CW31" s="52"/>
      <c r="CX31" s="52"/>
      <c r="CY31" s="52"/>
      <c r="CZ31" s="52"/>
      <c r="DA31" s="52"/>
      <c r="DB31" s="52"/>
      <c r="DC31" s="52"/>
      <c r="DD31" s="52"/>
      <c r="DE31" s="52"/>
      <c r="DF31" s="52"/>
      <c r="DG31" s="52"/>
      <c r="DH31" s="52"/>
      <c r="DI31" s="52"/>
      <c r="DJ31" s="52"/>
      <c r="DK31" s="52"/>
      <c r="DL31" s="24"/>
    </row>
    <row r="32" spans="2:116" s="4" customFormat="1" ht="18" customHeight="1" thickBot="1" x14ac:dyDescent="0.25">
      <c r="B32" s="167">
        <v>8</v>
      </c>
      <c r="C32" s="168"/>
      <c r="D32" s="168">
        <v>2</v>
      </c>
      <c r="E32" s="168"/>
      <c r="F32" s="168"/>
      <c r="G32" s="168" t="s">
        <v>24</v>
      </c>
      <c r="H32" s="168"/>
      <c r="I32" s="168"/>
      <c r="J32" s="178">
        <v>0.41875000000000001</v>
      </c>
      <c r="K32" s="178"/>
      <c r="L32" s="178"/>
      <c r="M32" s="178"/>
      <c r="N32" s="179"/>
      <c r="O32" s="177" t="str">
        <f>AG17</f>
        <v>SSV Südwinsen</v>
      </c>
      <c r="P32" s="145"/>
      <c r="Q32" s="145"/>
      <c r="R32" s="145"/>
      <c r="S32" s="145"/>
      <c r="T32" s="145"/>
      <c r="U32" s="145"/>
      <c r="V32" s="145"/>
      <c r="W32" s="145"/>
      <c r="X32" s="145"/>
      <c r="Y32" s="145"/>
      <c r="Z32" s="145"/>
      <c r="AA32" s="145"/>
      <c r="AB32" s="145"/>
      <c r="AC32" s="145"/>
      <c r="AD32" s="145"/>
      <c r="AE32" s="8" t="s">
        <v>22</v>
      </c>
      <c r="AF32" s="145" t="str">
        <f>AG19</f>
        <v>SV Gifhorn</v>
      </c>
      <c r="AG32" s="145"/>
      <c r="AH32" s="145"/>
      <c r="AI32" s="145"/>
      <c r="AJ32" s="145"/>
      <c r="AK32" s="145"/>
      <c r="AL32" s="145"/>
      <c r="AM32" s="145"/>
      <c r="AN32" s="145"/>
      <c r="AO32" s="145"/>
      <c r="AP32" s="145"/>
      <c r="AQ32" s="145"/>
      <c r="AR32" s="145"/>
      <c r="AS32" s="145"/>
      <c r="AT32" s="145"/>
      <c r="AU32" s="145"/>
      <c r="AV32" s="146"/>
      <c r="AW32" s="138">
        <v>1</v>
      </c>
      <c r="AX32" s="139"/>
      <c r="AY32" s="8"/>
      <c r="AZ32" s="139">
        <v>2</v>
      </c>
      <c r="BA32" s="140"/>
      <c r="BB32" s="138"/>
      <c r="BC32" s="141"/>
      <c r="BD32" s="20"/>
      <c r="BE32" s="48"/>
      <c r="BF32" s="53">
        <f t="shared" si="0"/>
        <v>0</v>
      </c>
      <c r="BG32" s="53" t="s">
        <v>21</v>
      </c>
      <c r="BH32" s="53">
        <f t="shared" si="1"/>
        <v>3</v>
      </c>
      <c r="BI32" s="48"/>
      <c r="BJ32" s="48"/>
      <c r="BK32" s="55"/>
      <c r="BL32" s="55"/>
      <c r="BM32" s="59" t="str">
        <f>$D$17</f>
        <v>MTV Eintracht Celle</v>
      </c>
      <c r="BN32" s="57">
        <f>SUM($BH$25+$BF$30+$BH$37+$BF$42)</f>
        <v>6</v>
      </c>
      <c r="BO32" s="57">
        <f>SUM($AZ$25+$AW$30+$AZ$37+$AW$42)</f>
        <v>4</v>
      </c>
      <c r="BP32" s="58" t="s">
        <v>21</v>
      </c>
      <c r="BQ32" s="57">
        <f>SUM($AW$25+$AZ$30+$AW$37+$AZ$42)</f>
        <v>1</v>
      </c>
      <c r="BR32" s="57">
        <f>SUM(BO32-BQ32)</f>
        <v>3</v>
      </c>
      <c r="BS32" s="57"/>
      <c r="BT32" s="48"/>
      <c r="BU32" s="48"/>
      <c r="BV32" s="51"/>
      <c r="BW32" s="51"/>
      <c r="BX32" s="51"/>
      <c r="BY32" s="51"/>
      <c r="BZ32" s="51"/>
      <c r="CA32" s="51"/>
      <c r="CB32" s="51"/>
      <c r="CC32" s="52"/>
      <c r="CD32" s="52"/>
      <c r="CE32" s="52"/>
      <c r="CF32" s="52"/>
      <c r="CG32" s="52"/>
      <c r="CH32" s="52"/>
      <c r="CI32" s="52"/>
      <c r="CJ32" s="52"/>
      <c r="CK32" s="52"/>
      <c r="CL32" s="52"/>
      <c r="CM32" s="52"/>
      <c r="CN32" s="52"/>
      <c r="CO32" s="52"/>
      <c r="CP32" s="52"/>
      <c r="CQ32" s="52"/>
      <c r="CR32" s="52"/>
      <c r="CS32" s="52"/>
      <c r="CT32" s="52"/>
      <c r="CU32" s="52"/>
      <c r="CV32" s="52"/>
      <c r="CW32" s="52"/>
      <c r="CX32" s="52"/>
      <c r="CY32" s="52"/>
      <c r="CZ32" s="52"/>
      <c r="DA32" s="52"/>
      <c r="DB32" s="52"/>
      <c r="DC32" s="52"/>
      <c r="DD32" s="52"/>
      <c r="DE32" s="52"/>
      <c r="DF32" s="52"/>
      <c r="DG32" s="52"/>
      <c r="DH32" s="52"/>
      <c r="DI32" s="52"/>
      <c r="DJ32" s="52"/>
      <c r="DK32" s="52"/>
      <c r="DL32" s="24"/>
    </row>
    <row r="33" spans="2:116" s="4" customFormat="1" ht="18" customHeight="1" x14ac:dyDescent="0.2">
      <c r="B33" s="165">
        <v>9</v>
      </c>
      <c r="C33" s="166"/>
      <c r="D33" s="166">
        <v>1</v>
      </c>
      <c r="E33" s="166"/>
      <c r="F33" s="166"/>
      <c r="G33" s="166" t="s">
        <v>18</v>
      </c>
      <c r="H33" s="166"/>
      <c r="I33" s="166"/>
      <c r="J33" s="169">
        <f t="shared" si="2"/>
        <v>0.42638888888888887</v>
      </c>
      <c r="K33" s="169"/>
      <c r="L33" s="169"/>
      <c r="M33" s="169"/>
      <c r="N33" s="170"/>
      <c r="O33" s="180" t="str">
        <f>D18</f>
        <v>SV Anderten</v>
      </c>
      <c r="P33" s="181"/>
      <c r="Q33" s="181"/>
      <c r="R33" s="181"/>
      <c r="S33" s="181"/>
      <c r="T33" s="181"/>
      <c r="U33" s="181"/>
      <c r="V33" s="181"/>
      <c r="W33" s="181"/>
      <c r="X33" s="181"/>
      <c r="Y33" s="181"/>
      <c r="Z33" s="181"/>
      <c r="AA33" s="181"/>
      <c r="AB33" s="181"/>
      <c r="AC33" s="181"/>
      <c r="AD33" s="181"/>
      <c r="AE33" s="15" t="s">
        <v>22</v>
      </c>
      <c r="AF33" s="181" t="str">
        <f>D20</f>
        <v>SC Wietzenbruch</v>
      </c>
      <c r="AG33" s="181"/>
      <c r="AH33" s="181"/>
      <c r="AI33" s="181"/>
      <c r="AJ33" s="181"/>
      <c r="AK33" s="181"/>
      <c r="AL33" s="181"/>
      <c r="AM33" s="181"/>
      <c r="AN33" s="181"/>
      <c r="AO33" s="181"/>
      <c r="AP33" s="181"/>
      <c r="AQ33" s="181"/>
      <c r="AR33" s="181"/>
      <c r="AS33" s="181"/>
      <c r="AT33" s="181"/>
      <c r="AU33" s="181"/>
      <c r="AV33" s="182"/>
      <c r="AW33" s="134">
        <v>1</v>
      </c>
      <c r="AX33" s="136"/>
      <c r="AY33" s="15"/>
      <c r="AZ33" s="136">
        <v>0</v>
      </c>
      <c r="BA33" s="137"/>
      <c r="BB33" s="134"/>
      <c r="BC33" s="135"/>
      <c r="BD33" s="20"/>
      <c r="BE33" s="48"/>
      <c r="BF33" s="53">
        <f t="shared" si="0"/>
        <v>3</v>
      </c>
      <c r="BG33" s="53" t="s">
        <v>21</v>
      </c>
      <c r="BH33" s="53">
        <f t="shared" si="1"/>
        <v>0</v>
      </c>
      <c r="BI33" s="48"/>
      <c r="BJ33" s="48"/>
      <c r="BK33" s="55"/>
      <c r="BL33" s="55"/>
      <c r="BM33" s="59" t="str">
        <f>$D$18</f>
        <v>SV Anderten</v>
      </c>
      <c r="BN33" s="57">
        <f>SUM($BH$26+$BF$33+$BF$37+$BH$41)</f>
        <v>3</v>
      </c>
      <c r="BO33" s="57">
        <f>SUM($AZ$26+$AW$33+$AW$37+$AZ$41)</f>
        <v>1</v>
      </c>
      <c r="BP33" s="58" t="s">
        <v>21</v>
      </c>
      <c r="BQ33" s="57">
        <f>SUM($AW$26+$AZ$33+$AZ$37+$AW$41)</f>
        <v>4</v>
      </c>
      <c r="BR33" s="57">
        <f>SUM(BO33-BQ33)</f>
        <v>-3</v>
      </c>
      <c r="BS33" s="57"/>
      <c r="BT33" s="48"/>
      <c r="BU33" s="48"/>
      <c r="BV33" s="51"/>
      <c r="BW33" s="51"/>
      <c r="BX33" s="51"/>
      <c r="BY33" s="51"/>
      <c r="BZ33" s="51"/>
      <c r="CA33" s="51"/>
      <c r="CB33" s="51"/>
      <c r="CC33" s="52"/>
      <c r="CD33" s="52"/>
      <c r="CE33" s="52"/>
      <c r="CF33" s="52"/>
      <c r="CG33" s="52"/>
      <c r="CH33" s="52"/>
      <c r="CI33" s="52"/>
      <c r="CJ33" s="52"/>
      <c r="CK33" s="52"/>
      <c r="CL33" s="52"/>
      <c r="CM33" s="52"/>
      <c r="CN33" s="52"/>
      <c r="CO33" s="52"/>
      <c r="CP33" s="52"/>
      <c r="CQ33" s="52"/>
      <c r="CR33" s="52"/>
      <c r="CS33" s="52"/>
      <c r="CT33" s="52"/>
      <c r="CU33" s="52"/>
      <c r="CV33" s="52"/>
      <c r="CW33" s="52"/>
      <c r="CX33" s="52"/>
      <c r="CY33" s="52"/>
      <c r="CZ33" s="52"/>
      <c r="DA33" s="52"/>
      <c r="DB33" s="52"/>
      <c r="DC33" s="52"/>
      <c r="DD33" s="52"/>
      <c r="DE33" s="52"/>
      <c r="DF33" s="52"/>
      <c r="DG33" s="52"/>
      <c r="DH33" s="52"/>
      <c r="DI33" s="52"/>
      <c r="DJ33" s="52"/>
      <c r="DK33" s="52"/>
      <c r="DL33" s="24"/>
    </row>
    <row r="34" spans="2:116" s="4" customFormat="1" ht="18" customHeight="1" thickBot="1" x14ac:dyDescent="0.25">
      <c r="B34" s="167">
        <v>10</v>
      </c>
      <c r="C34" s="168"/>
      <c r="D34" s="168">
        <v>2</v>
      </c>
      <c r="E34" s="168"/>
      <c r="F34" s="168"/>
      <c r="G34" s="168" t="s">
        <v>18</v>
      </c>
      <c r="H34" s="168"/>
      <c r="I34" s="168"/>
      <c r="J34" s="178">
        <v>0.42638888888888887</v>
      </c>
      <c r="K34" s="178"/>
      <c r="L34" s="178"/>
      <c r="M34" s="178"/>
      <c r="N34" s="179"/>
      <c r="O34" s="177"/>
      <c r="P34" s="145"/>
      <c r="Q34" s="145"/>
      <c r="R34" s="145"/>
      <c r="S34" s="145"/>
      <c r="T34" s="145"/>
      <c r="U34" s="145"/>
      <c r="V34" s="145"/>
      <c r="W34" s="145"/>
      <c r="X34" s="145"/>
      <c r="Y34" s="145"/>
      <c r="Z34" s="145"/>
      <c r="AA34" s="145"/>
      <c r="AB34" s="145"/>
      <c r="AC34" s="145"/>
      <c r="AD34" s="145"/>
      <c r="AE34" s="8" t="s">
        <v>22</v>
      </c>
      <c r="AF34" s="145" t="str">
        <f>D16</f>
        <v>ESV Fortuna Celle I</v>
      </c>
      <c r="AG34" s="145"/>
      <c r="AH34" s="145"/>
      <c r="AI34" s="145"/>
      <c r="AJ34" s="145"/>
      <c r="AK34" s="145"/>
      <c r="AL34" s="145"/>
      <c r="AM34" s="145"/>
      <c r="AN34" s="145"/>
      <c r="AO34" s="145"/>
      <c r="AP34" s="145"/>
      <c r="AQ34" s="145"/>
      <c r="AR34" s="145"/>
      <c r="AS34" s="145"/>
      <c r="AT34" s="145"/>
      <c r="AU34" s="145"/>
      <c r="AV34" s="146"/>
      <c r="AW34" s="138"/>
      <c r="AX34" s="139"/>
      <c r="AY34" s="8"/>
      <c r="AZ34" s="139"/>
      <c r="BA34" s="140"/>
      <c r="BB34" s="138"/>
      <c r="BC34" s="141"/>
      <c r="BD34" s="20"/>
      <c r="BE34" s="48"/>
      <c r="BF34" s="53" t="str">
        <f t="shared" si="0"/>
        <v>0</v>
      </c>
      <c r="BG34" s="53" t="s">
        <v>21</v>
      </c>
      <c r="BH34" s="53" t="str">
        <f t="shared" si="1"/>
        <v>0</v>
      </c>
      <c r="BI34" s="48"/>
      <c r="BJ34" s="48"/>
      <c r="BK34" s="55"/>
      <c r="BL34" s="55"/>
      <c r="BM34" s="59">
        <f>$D$19</f>
        <v>0</v>
      </c>
      <c r="BN34" s="57">
        <f>SUM($BF$26+$BH$30+$BF$34+$BH$38)</f>
        <v>0</v>
      </c>
      <c r="BO34" s="57">
        <f>SUM($AW$26+$AZ$30+$AW$34+$AZ$38)</f>
        <v>0</v>
      </c>
      <c r="BP34" s="58" t="s">
        <v>21</v>
      </c>
      <c r="BQ34" s="57">
        <f>SUM($AZ$26+$AW$30+$AZ$34+$AW$38)</f>
        <v>0</v>
      </c>
      <c r="BR34" s="57">
        <f>SUM(BO34-BQ34)</f>
        <v>0</v>
      </c>
      <c r="BS34" s="57"/>
      <c r="BT34" s="48"/>
      <c r="BU34" s="48"/>
      <c r="BV34" s="51"/>
      <c r="BW34" s="51"/>
      <c r="BX34" s="51"/>
      <c r="BY34" s="51"/>
      <c r="BZ34" s="51"/>
      <c r="CA34" s="51"/>
      <c r="CB34" s="51"/>
      <c r="CC34" s="52"/>
      <c r="CD34" s="52"/>
      <c r="CE34" s="52"/>
      <c r="CF34" s="52"/>
      <c r="CG34" s="52"/>
      <c r="CH34" s="52"/>
      <c r="CI34" s="52"/>
      <c r="CJ34" s="52"/>
      <c r="CK34" s="52"/>
      <c r="CL34" s="52"/>
      <c r="CM34" s="52"/>
      <c r="CN34" s="52"/>
      <c r="CO34" s="52"/>
      <c r="CP34" s="52"/>
      <c r="CQ34" s="52"/>
      <c r="CR34" s="52"/>
      <c r="CS34" s="52"/>
      <c r="CT34" s="52"/>
      <c r="CU34" s="52"/>
      <c r="CV34" s="52"/>
      <c r="CW34" s="52"/>
      <c r="CX34" s="52"/>
      <c r="CY34" s="52"/>
      <c r="CZ34" s="52"/>
      <c r="DA34" s="52"/>
      <c r="DB34" s="52"/>
      <c r="DC34" s="52"/>
      <c r="DD34" s="52"/>
      <c r="DE34" s="52"/>
      <c r="DF34" s="52"/>
      <c r="DG34" s="52"/>
      <c r="DH34" s="52"/>
      <c r="DI34" s="52"/>
      <c r="DJ34" s="52"/>
      <c r="DK34" s="52"/>
      <c r="DL34" s="24"/>
    </row>
    <row r="35" spans="2:116" s="4" customFormat="1" ht="18" customHeight="1" x14ac:dyDescent="0.2">
      <c r="B35" s="165">
        <v>11</v>
      </c>
      <c r="C35" s="166"/>
      <c r="D35" s="166">
        <v>1</v>
      </c>
      <c r="E35" s="166"/>
      <c r="F35" s="166"/>
      <c r="G35" s="166" t="s">
        <v>24</v>
      </c>
      <c r="H35" s="166"/>
      <c r="I35" s="166"/>
      <c r="J35" s="169">
        <f t="shared" si="2"/>
        <v>0.43402777777777773</v>
      </c>
      <c r="K35" s="169"/>
      <c r="L35" s="169"/>
      <c r="M35" s="169"/>
      <c r="N35" s="170"/>
      <c r="O35" s="180" t="str">
        <f>AG18</f>
        <v>Hannover 74</v>
      </c>
      <c r="P35" s="181"/>
      <c r="Q35" s="181"/>
      <c r="R35" s="181"/>
      <c r="S35" s="181"/>
      <c r="T35" s="181"/>
      <c r="U35" s="181"/>
      <c r="V35" s="181"/>
      <c r="W35" s="181"/>
      <c r="X35" s="181"/>
      <c r="Y35" s="181"/>
      <c r="Z35" s="181"/>
      <c r="AA35" s="181"/>
      <c r="AB35" s="181"/>
      <c r="AC35" s="181"/>
      <c r="AD35" s="181"/>
      <c r="AE35" s="15" t="s">
        <v>22</v>
      </c>
      <c r="AF35" s="181" t="str">
        <f>AG20</f>
        <v>VfL Westercelle</v>
      </c>
      <c r="AG35" s="181"/>
      <c r="AH35" s="181"/>
      <c r="AI35" s="181"/>
      <c r="AJ35" s="181"/>
      <c r="AK35" s="181"/>
      <c r="AL35" s="181"/>
      <c r="AM35" s="181"/>
      <c r="AN35" s="181"/>
      <c r="AO35" s="181"/>
      <c r="AP35" s="181"/>
      <c r="AQ35" s="181"/>
      <c r="AR35" s="181"/>
      <c r="AS35" s="181"/>
      <c r="AT35" s="181"/>
      <c r="AU35" s="181"/>
      <c r="AV35" s="182"/>
      <c r="AW35" s="134">
        <v>2</v>
      </c>
      <c r="AX35" s="136"/>
      <c r="AY35" s="15"/>
      <c r="AZ35" s="136">
        <v>0</v>
      </c>
      <c r="BA35" s="137"/>
      <c r="BB35" s="134"/>
      <c r="BC35" s="135"/>
      <c r="BD35" s="20"/>
      <c r="BE35" s="48"/>
      <c r="BF35" s="53">
        <f t="shared" si="0"/>
        <v>3</v>
      </c>
      <c r="BG35" s="53" t="s">
        <v>21</v>
      </c>
      <c r="BH35" s="53">
        <f t="shared" si="1"/>
        <v>0</v>
      </c>
      <c r="BI35" s="48"/>
      <c r="BJ35" s="48"/>
      <c r="BK35" s="55"/>
      <c r="BL35" s="55"/>
      <c r="BM35" s="59" t="str">
        <f>$D$20</f>
        <v>SC Wietzenbruch</v>
      </c>
      <c r="BN35" s="57">
        <f>SUM($BF$29+$BH$33+$BF$38+$BH$42)</f>
        <v>0</v>
      </c>
      <c r="BO35" s="57">
        <f>SUM($AW$29+$AZ$33+$AW$38+$AZ$42)</f>
        <v>0</v>
      </c>
      <c r="BP35" s="58" t="s">
        <v>21</v>
      </c>
      <c r="BQ35" s="57">
        <f>SUM($AZ$29+$AW$33+$AZ$38+$AW$42)</f>
        <v>5</v>
      </c>
      <c r="BR35" s="57">
        <f>SUM(BO35-BQ35)</f>
        <v>-5</v>
      </c>
      <c r="BS35" s="57"/>
      <c r="BT35" s="48"/>
      <c r="BU35" s="48"/>
      <c r="BV35" s="51"/>
      <c r="BW35" s="51"/>
      <c r="BX35" s="51"/>
      <c r="BY35" s="51"/>
      <c r="BZ35" s="51"/>
      <c r="CA35" s="51"/>
      <c r="CB35" s="51"/>
      <c r="CC35" s="52"/>
      <c r="CD35" s="52"/>
      <c r="CE35" s="52"/>
      <c r="CF35" s="52"/>
      <c r="CG35" s="52"/>
      <c r="CH35" s="52"/>
      <c r="CI35" s="52"/>
      <c r="CJ35" s="52"/>
      <c r="CK35" s="52"/>
      <c r="CL35" s="52"/>
      <c r="CM35" s="52"/>
      <c r="CN35" s="52"/>
      <c r="CO35" s="52"/>
      <c r="CP35" s="52"/>
      <c r="CQ35" s="52"/>
      <c r="CR35" s="52"/>
      <c r="CS35" s="52"/>
      <c r="CT35" s="52"/>
      <c r="CU35" s="52"/>
      <c r="CV35" s="52"/>
      <c r="CW35" s="52"/>
      <c r="CX35" s="52"/>
      <c r="CY35" s="52"/>
      <c r="CZ35" s="52"/>
      <c r="DA35" s="52"/>
      <c r="DB35" s="52"/>
      <c r="DC35" s="52"/>
      <c r="DD35" s="52"/>
      <c r="DE35" s="52"/>
      <c r="DF35" s="52"/>
      <c r="DG35" s="52"/>
      <c r="DH35" s="52"/>
      <c r="DI35" s="52"/>
      <c r="DJ35" s="52"/>
      <c r="DK35" s="52"/>
      <c r="DL35" s="24"/>
    </row>
    <row r="36" spans="2:116" s="4" customFormat="1" ht="18" customHeight="1" thickBot="1" x14ac:dyDescent="0.25">
      <c r="B36" s="167">
        <v>12</v>
      </c>
      <c r="C36" s="168"/>
      <c r="D36" s="168">
        <v>2</v>
      </c>
      <c r="E36" s="168"/>
      <c r="F36" s="168"/>
      <c r="G36" s="168" t="s">
        <v>24</v>
      </c>
      <c r="H36" s="168"/>
      <c r="I36" s="168"/>
      <c r="J36" s="178">
        <v>0.43402777777777773</v>
      </c>
      <c r="K36" s="178"/>
      <c r="L36" s="178"/>
      <c r="M36" s="178"/>
      <c r="N36" s="179"/>
      <c r="O36" s="177" t="str">
        <f>AG19</f>
        <v>SV Gifhorn</v>
      </c>
      <c r="P36" s="145"/>
      <c r="Q36" s="145"/>
      <c r="R36" s="145"/>
      <c r="S36" s="145"/>
      <c r="T36" s="145"/>
      <c r="U36" s="145"/>
      <c r="V36" s="145"/>
      <c r="W36" s="145"/>
      <c r="X36" s="145"/>
      <c r="Y36" s="145"/>
      <c r="Z36" s="145"/>
      <c r="AA36" s="145"/>
      <c r="AB36" s="145"/>
      <c r="AC36" s="145"/>
      <c r="AD36" s="145"/>
      <c r="AE36" s="8" t="s">
        <v>22</v>
      </c>
      <c r="AF36" s="145" t="str">
        <f>AG16</f>
        <v>ESV Fortuna Celle II</v>
      </c>
      <c r="AG36" s="145"/>
      <c r="AH36" s="145"/>
      <c r="AI36" s="145"/>
      <c r="AJ36" s="145"/>
      <c r="AK36" s="145"/>
      <c r="AL36" s="145"/>
      <c r="AM36" s="145"/>
      <c r="AN36" s="145"/>
      <c r="AO36" s="145"/>
      <c r="AP36" s="145"/>
      <c r="AQ36" s="145"/>
      <c r="AR36" s="145"/>
      <c r="AS36" s="145"/>
      <c r="AT36" s="145"/>
      <c r="AU36" s="145"/>
      <c r="AV36" s="146"/>
      <c r="AW36" s="138">
        <v>7</v>
      </c>
      <c r="AX36" s="139"/>
      <c r="AY36" s="8"/>
      <c r="AZ36" s="139">
        <v>0</v>
      </c>
      <c r="BA36" s="140"/>
      <c r="BB36" s="138"/>
      <c r="BC36" s="141"/>
      <c r="BD36" s="20"/>
      <c r="BE36" s="48"/>
      <c r="BF36" s="53">
        <f t="shared" si="0"/>
        <v>3</v>
      </c>
      <c r="BG36" s="53" t="s">
        <v>21</v>
      </c>
      <c r="BH36" s="53">
        <f t="shared" si="1"/>
        <v>0</v>
      </c>
      <c r="BI36" s="48"/>
      <c r="BJ36" s="48"/>
      <c r="BK36" s="48"/>
      <c r="BL36" s="48"/>
      <c r="BM36" s="48"/>
      <c r="BN36" s="48"/>
      <c r="BO36" s="48"/>
      <c r="BP36" s="48"/>
      <c r="BQ36" s="48"/>
      <c r="BR36" s="57"/>
      <c r="BS36" s="57"/>
      <c r="BT36" s="48"/>
      <c r="BU36" s="48"/>
      <c r="BV36" s="51"/>
      <c r="BW36" s="51"/>
      <c r="BX36" s="51"/>
      <c r="BY36" s="51"/>
      <c r="BZ36" s="51"/>
      <c r="CA36" s="51"/>
      <c r="CB36" s="51"/>
      <c r="CC36" s="52"/>
      <c r="CD36" s="52"/>
      <c r="CE36" s="52"/>
      <c r="CF36" s="52"/>
      <c r="CG36" s="52"/>
      <c r="CH36" s="52"/>
      <c r="CI36" s="52"/>
      <c r="CJ36" s="52"/>
      <c r="CK36" s="52"/>
      <c r="CL36" s="52"/>
      <c r="CM36" s="52"/>
      <c r="CN36" s="52"/>
      <c r="CO36" s="52"/>
      <c r="CP36" s="52"/>
      <c r="CQ36" s="52"/>
      <c r="CR36" s="52"/>
      <c r="CS36" s="52"/>
      <c r="CT36" s="52"/>
      <c r="CU36" s="52"/>
      <c r="CV36" s="52"/>
      <c r="CW36" s="52"/>
      <c r="CX36" s="52"/>
      <c r="CY36" s="52"/>
      <c r="CZ36" s="52"/>
      <c r="DA36" s="52"/>
      <c r="DB36" s="52"/>
      <c r="DC36" s="52"/>
      <c r="DD36" s="52"/>
      <c r="DE36" s="52"/>
      <c r="DF36" s="52"/>
      <c r="DG36" s="52"/>
      <c r="DH36" s="52"/>
      <c r="DI36" s="52"/>
      <c r="DJ36" s="52"/>
      <c r="DK36" s="52"/>
      <c r="DL36" s="24"/>
    </row>
    <row r="37" spans="2:116" s="4" customFormat="1" ht="18" customHeight="1" x14ac:dyDescent="0.2">
      <c r="B37" s="165">
        <v>13</v>
      </c>
      <c r="C37" s="166"/>
      <c r="D37" s="166">
        <v>1</v>
      </c>
      <c r="E37" s="166"/>
      <c r="F37" s="166"/>
      <c r="G37" s="166" t="s">
        <v>18</v>
      </c>
      <c r="H37" s="166"/>
      <c r="I37" s="166"/>
      <c r="J37" s="169">
        <f t="shared" si="2"/>
        <v>0.4416666666666666</v>
      </c>
      <c r="K37" s="169"/>
      <c r="L37" s="169"/>
      <c r="M37" s="169"/>
      <c r="N37" s="170"/>
      <c r="O37" s="180" t="str">
        <f>D18</f>
        <v>SV Anderten</v>
      </c>
      <c r="P37" s="181"/>
      <c r="Q37" s="181"/>
      <c r="R37" s="181"/>
      <c r="S37" s="181"/>
      <c r="T37" s="181"/>
      <c r="U37" s="181"/>
      <c r="V37" s="181"/>
      <c r="W37" s="181"/>
      <c r="X37" s="181"/>
      <c r="Y37" s="181"/>
      <c r="Z37" s="181"/>
      <c r="AA37" s="181"/>
      <c r="AB37" s="181"/>
      <c r="AC37" s="181"/>
      <c r="AD37" s="181"/>
      <c r="AE37" s="15" t="s">
        <v>22</v>
      </c>
      <c r="AF37" s="181" t="str">
        <f>D17</f>
        <v>MTV Eintracht Celle</v>
      </c>
      <c r="AG37" s="181"/>
      <c r="AH37" s="181"/>
      <c r="AI37" s="181"/>
      <c r="AJ37" s="181"/>
      <c r="AK37" s="181"/>
      <c r="AL37" s="181"/>
      <c r="AM37" s="181"/>
      <c r="AN37" s="181"/>
      <c r="AO37" s="181"/>
      <c r="AP37" s="181"/>
      <c r="AQ37" s="181"/>
      <c r="AR37" s="181"/>
      <c r="AS37" s="181"/>
      <c r="AT37" s="181"/>
      <c r="AU37" s="181"/>
      <c r="AV37" s="182"/>
      <c r="AW37" s="134">
        <v>0</v>
      </c>
      <c r="AX37" s="136"/>
      <c r="AY37" s="15"/>
      <c r="AZ37" s="136">
        <v>2</v>
      </c>
      <c r="BA37" s="137"/>
      <c r="BB37" s="134"/>
      <c r="BC37" s="135"/>
      <c r="BD37" s="20"/>
      <c r="BE37" s="48"/>
      <c r="BF37" s="53">
        <f t="shared" si="0"/>
        <v>0</v>
      </c>
      <c r="BG37" s="53" t="s">
        <v>21</v>
      </c>
      <c r="BH37" s="53">
        <f t="shared" si="1"/>
        <v>3</v>
      </c>
      <c r="BI37" s="48"/>
      <c r="BJ37" s="39"/>
      <c r="BK37" s="39"/>
      <c r="BL37" s="39"/>
      <c r="BM37" s="39"/>
      <c r="BN37" s="39"/>
      <c r="BO37" s="39"/>
      <c r="BP37" s="39"/>
      <c r="BQ37" s="39"/>
      <c r="BR37" s="57"/>
      <c r="BS37" s="57"/>
      <c r="BT37" s="48"/>
      <c r="BU37" s="48"/>
      <c r="BV37" s="51"/>
      <c r="BW37" s="51"/>
      <c r="BX37" s="51"/>
      <c r="BY37" s="51"/>
      <c r="BZ37" s="51"/>
      <c r="CA37" s="51"/>
      <c r="CB37" s="51"/>
      <c r="CC37" s="52"/>
      <c r="CD37" s="52"/>
      <c r="CE37" s="52"/>
      <c r="CF37" s="52"/>
      <c r="CG37" s="52"/>
      <c r="CH37" s="52"/>
      <c r="CI37" s="52"/>
      <c r="CJ37" s="52"/>
      <c r="CK37" s="52"/>
      <c r="CL37" s="52"/>
      <c r="CM37" s="52"/>
      <c r="CN37" s="52"/>
      <c r="CO37" s="52"/>
      <c r="CP37" s="52"/>
      <c r="CQ37" s="52"/>
      <c r="CR37" s="52"/>
      <c r="CS37" s="52"/>
      <c r="CT37" s="52"/>
      <c r="CU37" s="52"/>
      <c r="CV37" s="52"/>
      <c r="CW37" s="52"/>
      <c r="CX37" s="52"/>
      <c r="CY37" s="52"/>
      <c r="CZ37" s="52"/>
      <c r="DA37" s="52"/>
      <c r="DB37" s="52"/>
      <c r="DC37" s="52"/>
      <c r="DD37" s="52"/>
      <c r="DE37" s="52"/>
      <c r="DF37" s="52"/>
      <c r="DG37" s="52"/>
      <c r="DH37" s="52"/>
      <c r="DI37" s="52"/>
      <c r="DJ37" s="52"/>
      <c r="DK37" s="52"/>
      <c r="DL37" s="24"/>
    </row>
    <row r="38" spans="2:116" s="4" customFormat="1" ht="18" customHeight="1" thickBot="1" x14ac:dyDescent="0.25">
      <c r="B38" s="167">
        <v>14</v>
      </c>
      <c r="C38" s="168"/>
      <c r="D38" s="168">
        <v>2</v>
      </c>
      <c r="E38" s="168"/>
      <c r="F38" s="168"/>
      <c r="G38" s="168" t="s">
        <v>18</v>
      </c>
      <c r="H38" s="168"/>
      <c r="I38" s="168"/>
      <c r="J38" s="178">
        <v>0.44166666666666665</v>
      </c>
      <c r="K38" s="178"/>
      <c r="L38" s="178"/>
      <c r="M38" s="178"/>
      <c r="N38" s="179"/>
      <c r="O38" s="177" t="str">
        <f>D20</f>
        <v>SC Wietzenbruch</v>
      </c>
      <c r="P38" s="145"/>
      <c r="Q38" s="145"/>
      <c r="R38" s="145"/>
      <c r="S38" s="145"/>
      <c r="T38" s="145"/>
      <c r="U38" s="145"/>
      <c r="V38" s="145"/>
      <c r="W38" s="145"/>
      <c r="X38" s="145"/>
      <c r="Y38" s="145"/>
      <c r="Z38" s="145"/>
      <c r="AA38" s="145"/>
      <c r="AB38" s="145"/>
      <c r="AC38" s="145"/>
      <c r="AD38" s="145"/>
      <c r="AE38" s="8" t="s">
        <v>22</v>
      </c>
      <c r="AF38" s="145"/>
      <c r="AG38" s="145"/>
      <c r="AH38" s="145"/>
      <c r="AI38" s="145"/>
      <c r="AJ38" s="145"/>
      <c r="AK38" s="145"/>
      <c r="AL38" s="145"/>
      <c r="AM38" s="145"/>
      <c r="AN38" s="145"/>
      <c r="AO38" s="145"/>
      <c r="AP38" s="145"/>
      <c r="AQ38" s="145"/>
      <c r="AR38" s="145"/>
      <c r="AS38" s="145"/>
      <c r="AT38" s="145"/>
      <c r="AU38" s="145"/>
      <c r="AV38" s="146"/>
      <c r="AW38" s="138"/>
      <c r="AX38" s="139"/>
      <c r="AY38" s="8"/>
      <c r="AZ38" s="139"/>
      <c r="BA38" s="140"/>
      <c r="BB38" s="138"/>
      <c r="BC38" s="141"/>
      <c r="BD38" s="20"/>
      <c r="BE38" s="48"/>
      <c r="BF38" s="53" t="str">
        <f t="shared" si="0"/>
        <v>0</v>
      </c>
      <c r="BG38" s="53" t="s">
        <v>21</v>
      </c>
      <c r="BH38" s="53" t="str">
        <f t="shared" si="1"/>
        <v>0</v>
      </c>
      <c r="BI38" s="48"/>
      <c r="BJ38" s="48"/>
      <c r="BK38" s="55"/>
      <c r="BL38" s="55"/>
      <c r="BM38" s="56" t="str">
        <f>$AG$18</f>
        <v>Hannover 74</v>
      </c>
      <c r="BN38" s="57">
        <f>SUM($BH$28+$BF$35+$BF$39+$BH$43)</f>
        <v>9</v>
      </c>
      <c r="BO38" s="57">
        <f>SUM($AZ$28+$AW$35+$AW$39+$AZ$43)</f>
        <v>9</v>
      </c>
      <c r="BP38" s="58" t="s">
        <v>21</v>
      </c>
      <c r="BQ38" s="57">
        <f>SUM($AW$28+$AZ$35+$AZ$39+$AW$43)</f>
        <v>1</v>
      </c>
      <c r="BR38" s="57">
        <f>SUM(BO38-BQ38)</f>
        <v>8</v>
      </c>
      <c r="BS38" s="57"/>
      <c r="BT38" s="48"/>
      <c r="BU38" s="48"/>
      <c r="BV38" s="51"/>
      <c r="BW38" s="51"/>
      <c r="BX38" s="51"/>
      <c r="BY38" s="51"/>
      <c r="BZ38" s="51"/>
      <c r="CA38" s="51"/>
      <c r="CB38" s="51"/>
      <c r="CC38" s="52"/>
      <c r="CD38" s="52"/>
      <c r="CE38" s="52"/>
      <c r="CF38" s="52"/>
      <c r="CG38" s="52"/>
      <c r="CH38" s="52"/>
      <c r="CI38" s="52"/>
      <c r="CJ38" s="52"/>
      <c r="CK38" s="52"/>
      <c r="CL38" s="52"/>
      <c r="CM38" s="52"/>
      <c r="CN38" s="52"/>
      <c r="CO38" s="52"/>
      <c r="CP38" s="52"/>
      <c r="CQ38" s="52"/>
      <c r="CR38" s="52"/>
      <c r="CS38" s="52"/>
      <c r="CT38" s="52"/>
      <c r="CU38" s="52"/>
      <c r="CV38" s="52"/>
      <c r="CW38" s="52"/>
      <c r="CX38" s="52"/>
      <c r="CY38" s="52"/>
      <c r="CZ38" s="52"/>
      <c r="DA38" s="52"/>
      <c r="DB38" s="52"/>
      <c r="DC38" s="52"/>
      <c r="DD38" s="52"/>
      <c r="DE38" s="52"/>
      <c r="DF38" s="52"/>
      <c r="DG38" s="52"/>
      <c r="DH38" s="52"/>
      <c r="DI38" s="52"/>
      <c r="DJ38" s="52"/>
      <c r="DK38" s="52"/>
      <c r="DL38" s="24"/>
    </row>
    <row r="39" spans="2:116" s="4" customFormat="1" ht="18" customHeight="1" x14ac:dyDescent="0.2">
      <c r="B39" s="165">
        <v>15</v>
      </c>
      <c r="C39" s="166"/>
      <c r="D39" s="166">
        <v>1</v>
      </c>
      <c r="E39" s="166"/>
      <c r="F39" s="166"/>
      <c r="G39" s="166" t="s">
        <v>24</v>
      </c>
      <c r="H39" s="166"/>
      <c r="I39" s="166"/>
      <c r="J39" s="169">
        <f t="shared" si="2"/>
        <v>0.44930555555555551</v>
      </c>
      <c r="K39" s="169"/>
      <c r="L39" s="169"/>
      <c r="M39" s="169"/>
      <c r="N39" s="170"/>
      <c r="O39" s="180" t="str">
        <f>AG18</f>
        <v>Hannover 74</v>
      </c>
      <c r="P39" s="181"/>
      <c r="Q39" s="181"/>
      <c r="R39" s="181"/>
      <c r="S39" s="181"/>
      <c r="T39" s="181"/>
      <c r="U39" s="181"/>
      <c r="V39" s="181"/>
      <c r="W39" s="181"/>
      <c r="X39" s="181"/>
      <c r="Y39" s="181"/>
      <c r="Z39" s="181"/>
      <c r="AA39" s="181"/>
      <c r="AB39" s="181"/>
      <c r="AC39" s="181"/>
      <c r="AD39" s="181"/>
      <c r="AE39" s="15" t="s">
        <v>22</v>
      </c>
      <c r="AF39" s="181" t="str">
        <f>AG17</f>
        <v>SSV Südwinsen</v>
      </c>
      <c r="AG39" s="181"/>
      <c r="AH39" s="181"/>
      <c r="AI39" s="181"/>
      <c r="AJ39" s="181"/>
      <c r="AK39" s="181"/>
      <c r="AL39" s="181"/>
      <c r="AM39" s="181"/>
      <c r="AN39" s="181"/>
      <c r="AO39" s="181"/>
      <c r="AP39" s="181"/>
      <c r="AQ39" s="181"/>
      <c r="AR39" s="181"/>
      <c r="AS39" s="181"/>
      <c r="AT39" s="181"/>
      <c r="AU39" s="181"/>
      <c r="AV39" s="182"/>
      <c r="AW39" s="134">
        <v>1</v>
      </c>
      <c r="AX39" s="136"/>
      <c r="AY39" s="15"/>
      <c r="AZ39" s="136">
        <v>0</v>
      </c>
      <c r="BA39" s="137"/>
      <c r="BB39" s="134"/>
      <c r="BC39" s="135"/>
      <c r="BD39" s="20"/>
      <c r="BE39" s="48"/>
      <c r="BF39" s="53">
        <f t="shared" si="0"/>
        <v>3</v>
      </c>
      <c r="BG39" s="53" t="s">
        <v>21</v>
      </c>
      <c r="BH39" s="53">
        <f t="shared" si="1"/>
        <v>0</v>
      </c>
      <c r="BI39" s="48"/>
      <c r="BJ39" s="48"/>
      <c r="BK39" s="55"/>
      <c r="BL39" s="55"/>
      <c r="BM39" s="59" t="str">
        <f>$AG$19</f>
        <v>SV Gifhorn</v>
      </c>
      <c r="BN39" s="57">
        <f>SUM($BF$28+$BH$32+$BF$36+$BH$40)</f>
        <v>9</v>
      </c>
      <c r="BO39" s="57">
        <f>SUM($AW$28+$AZ$32+$AW$36+$AZ$40)</f>
        <v>10</v>
      </c>
      <c r="BP39" s="58" t="s">
        <v>21</v>
      </c>
      <c r="BQ39" s="57">
        <f>SUM($AZ$28+$AW$32+$AZ$36+$AW$40)</f>
        <v>3</v>
      </c>
      <c r="BR39" s="57">
        <f>SUM(BO39-BQ39)</f>
        <v>7</v>
      </c>
      <c r="BS39" s="57"/>
      <c r="BT39" s="48"/>
      <c r="BU39" s="48"/>
      <c r="BV39" s="51"/>
      <c r="BW39" s="51"/>
      <c r="BX39" s="51"/>
      <c r="BY39" s="51"/>
      <c r="BZ39" s="51"/>
      <c r="CA39" s="51"/>
      <c r="CB39" s="51"/>
      <c r="CC39" s="52"/>
      <c r="CD39" s="52"/>
      <c r="CE39" s="52"/>
      <c r="CF39" s="52"/>
      <c r="CG39" s="52"/>
      <c r="CH39" s="52"/>
      <c r="CI39" s="52"/>
      <c r="CJ39" s="52"/>
      <c r="CK39" s="52"/>
      <c r="CL39" s="52"/>
      <c r="CM39" s="52"/>
      <c r="CN39" s="52"/>
      <c r="CO39" s="52"/>
      <c r="CP39" s="52"/>
      <c r="CQ39" s="52"/>
      <c r="CR39" s="52"/>
      <c r="CS39" s="52"/>
      <c r="CT39" s="52"/>
      <c r="CU39" s="52"/>
      <c r="CV39" s="52"/>
      <c r="CW39" s="52"/>
      <c r="CX39" s="52"/>
      <c r="CY39" s="52"/>
      <c r="CZ39" s="52"/>
      <c r="DA39" s="52"/>
      <c r="DB39" s="52"/>
      <c r="DC39" s="52"/>
      <c r="DD39" s="52"/>
      <c r="DE39" s="52"/>
      <c r="DF39" s="52"/>
      <c r="DG39" s="52"/>
      <c r="DH39" s="52"/>
      <c r="DI39" s="52"/>
      <c r="DJ39" s="52"/>
      <c r="DK39" s="52"/>
      <c r="DL39" s="24"/>
    </row>
    <row r="40" spans="2:116" s="4" customFormat="1" ht="18" customHeight="1" thickBot="1" x14ac:dyDescent="0.25">
      <c r="B40" s="167">
        <v>16</v>
      </c>
      <c r="C40" s="168"/>
      <c r="D40" s="168">
        <v>2</v>
      </c>
      <c r="E40" s="168"/>
      <c r="F40" s="168"/>
      <c r="G40" s="168" t="s">
        <v>24</v>
      </c>
      <c r="H40" s="168"/>
      <c r="I40" s="168"/>
      <c r="J40" s="178">
        <v>0.44930555555555557</v>
      </c>
      <c r="K40" s="178"/>
      <c r="L40" s="178"/>
      <c r="M40" s="178"/>
      <c r="N40" s="179"/>
      <c r="O40" s="177" t="str">
        <f>AG20</f>
        <v>VfL Westercelle</v>
      </c>
      <c r="P40" s="145"/>
      <c r="Q40" s="145"/>
      <c r="R40" s="145"/>
      <c r="S40" s="145"/>
      <c r="T40" s="145"/>
      <c r="U40" s="145"/>
      <c r="V40" s="145"/>
      <c r="W40" s="145"/>
      <c r="X40" s="145"/>
      <c r="Y40" s="145"/>
      <c r="Z40" s="145"/>
      <c r="AA40" s="145"/>
      <c r="AB40" s="145"/>
      <c r="AC40" s="145"/>
      <c r="AD40" s="145"/>
      <c r="AE40" s="8" t="s">
        <v>22</v>
      </c>
      <c r="AF40" s="145" t="str">
        <f>AG19</f>
        <v>SV Gifhorn</v>
      </c>
      <c r="AG40" s="145"/>
      <c r="AH40" s="145"/>
      <c r="AI40" s="145"/>
      <c r="AJ40" s="145"/>
      <c r="AK40" s="145"/>
      <c r="AL40" s="145"/>
      <c r="AM40" s="145"/>
      <c r="AN40" s="145"/>
      <c r="AO40" s="145"/>
      <c r="AP40" s="145"/>
      <c r="AQ40" s="145"/>
      <c r="AR40" s="145"/>
      <c r="AS40" s="145"/>
      <c r="AT40" s="145"/>
      <c r="AU40" s="145"/>
      <c r="AV40" s="146"/>
      <c r="AW40" s="138">
        <v>2</v>
      </c>
      <c r="AX40" s="139"/>
      <c r="AY40" s="8"/>
      <c r="AZ40" s="139">
        <v>0</v>
      </c>
      <c r="BA40" s="140"/>
      <c r="BB40" s="138"/>
      <c r="BC40" s="141"/>
      <c r="BD40" s="20"/>
      <c r="BE40" s="48"/>
      <c r="BF40" s="53">
        <f t="shared" si="0"/>
        <v>3</v>
      </c>
      <c r="BG40" s="53" t="s">
        <v>21</v>
      </c>
      <c r="BH40" s="53">
        <f t="shared" si="1"/>
        <v>0</v>
      </c>
      <c r="BI40" s="48"/>
      <c r="BJ40" s="48"/>
      <c r="BK40" s="55"/>
      <c r="BL40" s="55"/>
      <c r="BM40" s="59" t="str">
        <f>$AG$20</f>
        <v>VfL Westercelle</v>
      </c>
      <c r="BN40" s="57">
        <f>SUM($BF$31+$BH$35+$BF$40+$BH$44)</f>
        <v>7</v>
      </c>
      <c r="BO40" s="57">
        <f>SUM($AW$31+$AZ$35+$AW$40+$AZ$44)</f>
        <v>6</v>
      </c>
      <c r="BP40" s="58" t="s">
        <v>21</v>
      </c>
      <c r="BQ40" s="57">
        <f>SUM($AZ$31+$AW$35+$AZ$40+$AW$44)</f>
        <v>3</v>
      </c>
      <c r="BR40" s="57">
        <f>SUM(BO40-BQ40)</f>
        <v>3</v>
      </c>
      <c r="BS40" s="57"/>
      <c r="BT40" s="48"/>
      <c r="BU40" s="48"/>
      <c r="BV40" s="51"/>
      <c r="BW40" s="51"/>
      <c r="BX40" s="51"/>
      <c r="BY40" s="51"/>
      <c r="BZ40" s="51"/>
      <c r="CA40" s="51"/>
      <c r="CB40" s="51"/>
      <c r="CC40" s="52"/>
      <c r="CD40" s="52"/>
      <c r="CE40" s="52"/>
      <c r="CF40" s="52"/>
      <c r="CG40" s="52"/>
      <c r="CH40" s="52"/>
      <c r="CI40" s="52"/>
      <c r="CJ40" s="52"/>
      <c r="CK40" s="52"/>
      <c r="CL40" s="52"/>
      <c r="CM40" s="52"/>
      <c r="CN40" s="52"/>
      <c r="CO40" s="52"/>
      <c r="CP40" s="52"/>
      <c r="CQ40" s="52"/>
      <c r="CR40" s="52"/>
      <c r="CS40" s="52"/>
      <c r="CT40" s="52"/>
      <c r="CU40" s="52"/>
      <c r="CV40" s="52"/>
      <c r="CW40" s="52"/>
      <c r="CX40" s="52"/>
      <c r="CY40" s="52"/>
      <c r="CZ40" s="52"/>
      <c r="DA40" s="52"/>
      <c r="DB40" s="52"/>
      <c r="DC40" s="52"/>
      <c r="DD40" s="52"/>
      <c r="DE40" s="52"/>
      <c r="DF40" s="52"/>
      <c r="DG40" s="52"/>
      <c r="DH40" s="52"/>
      <c r="DI40" s="52"/>
      <c r="DJ40" s="52"/>
      <c r="DK40" s="52"/>
      <c r="DL40" s="24"/>
    </row>
    <row r="41" spans="2:116" s="4" customFormat="1" ht="18" customHeight="1" x14ac:dyDescent="0.2">
      <c r="B41" s="165">
        <v>17</v>
      </c>
      <c r="C41" s="166"/>
      <c r="D41" s="166">
        <v>1</v>
      </c>
      <c r="E41" s="166"/>
      <c r="F41" s="166"/>
      <c r="G41" s="166" t="s">
        <v>18</v>
      </c>
      <c r="H41" s="166"/>
      <c r="I41" s="166"/>
      <c r="J41" s="169">
        <f t="shared" si="2"/>
        <v>0.45694444444444443</v>
      </c>
      <c r="K41" s="169"/>
      <c r="L41" s="169"/>
      <c r="M41" s="169"/>
      <c r="N41" s="170"/>
      <c r="O41" s="180" t="str">
        <f>D16</f>
        <v>ESV Fortuna Celle I</v>
      </c>
      <c r="P41" s="181"/>
      <c r="Q41" s="181"/>
      <c r="R41" s="181"/>
      <c r="S41" s="181"/>
      <c r="T41" s="181"/>
      <c r="U41" s="181"/>
      <c r="V41" s="181"/>
      <c r="W41" s="181"/>
      <c r="X41" s="181"/>
      <c r="Y41" s="181"/>
      <c r="Z41" s="181"/>
      <c r="AA41" s="181"/>
      <c r="AB41" s="181"/>
      <c r="AC41" s="181"/>
      <c r="AD41" s="181"/>
      <c r="AE41" s="15" t="s">
        <v>22</v>
      </c>
      <c r="AF41" s="181" t="str">
        <f>D18</f>
        <v>SV Anderten</v>
      </c>
      <c r="AG41" s="181"/>
      <c r="AH41" s="181"/>
      <c r="AI41" s="181"/>
      <c r="AJ41" s="181"/>
      <c r="AK41" s="181"/>
      <c r="AL41" s="181"/>
      <c r="AM41" s="181"/>
      <c r="AN41" s="181"/>
      <c r="AO41" s="181"/>
      <c r="AP41" s="181"/>
      <c r="AQ41" s="181"/>
      <c r="AR41" s="181"/>
      <c r="AS41" s="181"/>
      <c r="AT41" s="181"/>
      <c r="AU41" s="181"/>
      <c r="AV41" s="182"/>
      <c r="AW41" s="134">
        <v>2</v>
      </c>
      <c r="AX41" s="136"/>
      <c r="AY41" s="15"/>
      <c r="AZ41" s="136">
        <v>0</v>
      </c>
      <c r="BA41" s="137"/>
      <c r="BB41" s="134"/>
      <c r="BC41" s="135"/>
      <c r="BD41" s="20"/>
      <c r="BE41" s="48"/>
      <c r="BF41" s="53">
        <f t="shared" si="0"/>
        <v>3</v>
      </c>
      <c r="BG41" s="53" t="s">
        <v>21</v>
      </c>
      <c r="BH41" s="53">
        <f t="shared" si="1"/>
        <v>0</v>
      </c>
      <c r="BI41" s="48"/>
      <c r="BJ41" s="48"/>
      <c r="BK41" s="55"/>
      <c r="BL41" s="55"/>
      <c r="BM41" s="59" t="str">
        <f>$AG$17</f>
        <v>SSV Südwinsen</v>
      </c>
      <c r="BN41" s="57">
        <f>SUM($BH$27+$BF$32+$BH$39+$BF$44)</f>
        <v>4</v>
      </c>
      <c r="BO41" s="57">
        <f>SUM($AZ$27+$AW$32+$AZ$39+$AW$44)</f>
        <v>5</v>
      </c>
      <c r="BP41" s="58" t="s">
        <v>21</v>
      </c>
      <c r="BQ41" s="57">
        <f>SUM($AW$27+$AZ$32+$AW$39+$AZ$44)</f>
        <v>4</v>
      </c>
      <c r="BR41" s="57">
        <f>SUM(BO41-BQ41)</f>
        <v>1</v>
      </c>
      <c r="BS41" s="57"/>
      <c r="BT41" s="48"/>
      <c r="BU41" s="48"/>
      <c r="BV41" s="51"/>
      <c r="BW41" s="51"/>
      <c r="BX41" s="51"/>
      <c r="BY41" s="51"/>
      <c r="BZ41" s="51"/>
      <c r="CA41" s="51"/>
      <c r="CB41" s="51"/>
      <c r="CC41" s="52"/>
      <c r="CD41" s="52"/>
      <c r="CE41" s="52"/>
      <c r="CF41" s="52"/>
      <c r="CG41" s="52"/>
      <c r="CH41" s="52"/>
      <c r="CI41" s="52"/>
      <c r="CJ41" s="52"/>
      <c r="CK41" s="52"/>
      <c r="CL41" s="52"/>
      <c r="CM41" s="52"/>
      <c r="CN41" s="52"/>
      <c r="CO41" s="52"/>
      <c r="CP41" s="52"/>
      <c r="CQ41" s="52"/>
      <c r="CR41" s="52"/>
      <c r="CS41" s="52"/>
      <c r="CT41" s="52"/>
      <c r="CU41" s="52"/>
      <c r="CV41" s="52"/>
      <c r="CW41" s="52"/>
      <c r="CX41" s="52"/>
      <c r="CY41" s="52"/>
      <c r="CZ41" s="52"/>
      <c r="DA41" s="52"/>
      <c r="DB41" s="52"/>
      <c r="DC41" s="52"/>
      <c r="DD41" s="52"/>
      <c r="DE41" s="52"/>
      <c r="DF41" s="52"/>
      <c r="DG41" s="52"/>
      <c r="DH41" s="52"/>
      <c r="DI41" s="52"/>
      <c r="DJ41" s="52"/>
      <c r="DK41" s="52"/>
      <c r="DL41" s="24"/>
    </row>
    <row r="42" spans="2:116" s="4" customFormat="1" ht="18" customHeight="1" thickBot="1" x14ac:dyDescent="0.25">
      <c r="B42" s="167">
        <v>18</v>
      </c>
      <c r="C42" s="168"/>
      <c r="D42" s="168">
        <v>2</v>
      </c>
      <c r="E42" s="168"/>
      <c r="F42" s="168"/>
      <c r="G42" s="168" t="s">
        <v>18</v>
      </c>
      <c r="H42" s="168"/>
      <c r="I42" s="168"/>
      <c r="J42" s="178">
        <v>0.45694444444444443</v>
      </c>
      <c r="K42" s="178"/>
      <c r="L42" s="178"/>
      <c r="M42" s="178"/>
      <c r="N42" s="179"/>
      <c r="O42" s="177" t="str">
        <f>D17</f>
        <v>MTV Eintracht Celle</v>
      </c>
      <c r="P42" s="145"/>
      <c r="Q42" s="145"/>
      <c r="R42" s="145"/>
      <c r="S42" s="145"/>
      <c r="T42" s="145"/>
      <c r="U42" s="145"/>
      <c r="V42" s="145"/>
      <c r="W42" s="145"/>
      <c r="X42" s="145"/>
      <c r="Y42" s="145"/>
      <c r="Z42" s="145"/>
      <c r="AA42" s="145"/>
      <c r="AB42" s="145"/>
      <c r="AC42" s="145"/>
      <c r="AD42" s="145"/>
      <c r="AE42" s="8" t="s">
        <v>22</v>
      </c>
      <c r="AF42" s="145" t="str">
        <f>D20</f>
        <v>SC Wietzenbruch</v>
      </c>
      <c r="AG42" s="145"/>
      <c r="AH42" s="145"/>
      <c r="AI42" s="145"/>
      <c r="AJ42" s="145"/>
      <c r="AK42" s="145"/>
      <c r="AL42" s="145"/>
      <c r="AM42" s="145"/>
      <c r="AN42" s="145"/>
      <c r="AO42" s="145"/>
      <c r="AP42" s="145"/>
      <c r="AQ42" s="145"/>
      <c r="AR42" s="145"/>
      <c r="AS42" s="145"/>
      <c r="AT42" s="145"/>
      <c r="AU42" s="145"/>
      <c r="AV42" s="146"/>
      <c r="AW42" s="138">
        <v>2</v>
      </c>
      <c r="AX42" s="139"/>
      <c r="AY42" s="8"/>
      <c r="AZ42" s="139">
        <v>0</v>
      </c>
      <c r="BA42" s="140"/>
      <c r="BB42" s="138"/>
      <c r="BC42" s="141"/>
      <c r="BD42" s="20"/>
      <c r="BE42" s="48"/>
      <c r="BF42" s="53">
        <f t="shared" si="0"/>
        <v>3</v>
      </c>
      <c r="BG42" s="53" t="s">
        <v>21</v>
      </c>
      <c r="BH42" s="53">
        <f t="shared" si="1"/>
        <v>0</v>
      </c>
      <c r="BI42" s="48"/>
      <c r="BJ42" s="48"/>
      <c r="BK42" s="55"/>
      <c r="BL42" s="55"/>
      <c r="BM42" s="59" t="str">
        <f>$AG$16</f>
        <v>ESV Fortuna Celle II</v>
      </c>
      <c r="BN42" s="57">
        <f>SUM($BF$27+$BH$31+$BH$36+$BF$43)</f>
        <v>0</v>
      </c>
      <c r="BO42" s="57">
        <f>SUM($AW$27+$AZ$31+$AZ$36+$AW$43)</f>
        <v>0</v>
      </c>
      <c r="BP42" s="58" t="s">
        <v>21</v>
      </c>
      <c r="BQ42" s="57">
        <f>SUM($AZ$27+$AW$31+$AW$36+$AZ$43)</f>
        <v>19</v>
      </c>
      <c r="BR42" s="57">
        <f>SUM(BO42-BQ42)</f>
        <v>-19</v>
      </c>
      <c r="BS42" s="57"/>
      <c r="BT42" s="48"/>
      <c r="BU42" s="48"/>
      <c r="BV42" s="51"/>
      <c r="BW42" s="51"/>
      <c r="BX42" s="51"/>
      <c r="BY42" s="51"/>
      <c r="BZ42" s="51"/>
      <c r="CA42" s="51"/>
      <c r="CB42" s="51"/>
      <c r="CC42" s="52"/>
      <c r="CD42" s="52"/>
      <c r="CE42" s="52"/>
      <c r="CF42" s="52"/>
      <c r="CG42" s="52"/>
      <c r="CH42" s="52"/>
      <c r="CI42" s="52"/>
      <c r="CJ42" s="52"/>
      <c r="CK42" s="52"/>
      <c r="CL42" s="52"/>
      <c r="CM42" s="52"/>
      <c r="CN42" s="52"/>
      <c r="CO42" s="52"/>
      <c r="CP42" s="52"/>
      <c r="CQ42" s="52"/>
      <c r="CR42" s="52"/>
      <c r="CS42" s="52"/>
      <c r="CT42" s="52"/>
      <c r="CU42" s="52"/>
      <c r="CV42" s="52"/>
      <c r="CW42" s="52"/>
      <c r="CX42" s="52"/>
      <c r="CY42" s="52"/>
      <c r="CZ42" s="52"/>
      <c r="DA42" s="52"/>
      <c r="DB42" s="52"/>
      <c r="DC42" s="52"/>
      <c r="DD42" s="52"/>
      <c r="DE42" s="52"/>
      <c r="DF42" s="52"/>
      <c r="DG42" s="52"/>
      <c r="DH42" s="52"/>
      <c r="DI42" s="52"/>
      <c r="DJ42" s="52"/>
      <c r="DK42" s="52"/>
      <c r="DL42" s="24"/>
    </row>
    <row r="43" spans="2:116" s="4" customFormat="1" ht="18" customHeight="1" x14ac:dyDescent="0.2">
      <c r="B43" s="165">
        <v>19</v>
      </c>
      <c r="C43" s="166"/>
      <c r="D43" s="166">
        <v>1</v>
      </c>
      <c r="E43" s="166"/>
      <c r="F43" s="166"/>
      <c r="G43" s="166" t="s">
        <v>24</v>
      </c>
      <c r="H43" s="166"/>
      <c r="I43" s="166"/>
      <c r="J43" s="169">
        <f t="shared" si="2"/>
        <v>0.46458333333333329</v>
      </c>
      <c r="K43" s="169"/>
      <c r="L43" s="169"/>
      <c r="M43" s="169"/>
      <c r="N43" s="170"/>
      <c r="O43" s="180" t="str">
        <f>AG16</f>
        <v>ESV Fortuna Celle II</v>
      </c>
      <c r="P43" s="181"/>
      <c r="Q43" s="181"/>
      <c r="R43" s="181"/>
      <c r="S43" s="181"/>
      <c r="T43" s="181"/>
      <c r="U43" s="181"/>
      <c r="V43" s="181"/>
      <c r="W43" s="181"/>
      <c r="X43" s="181"/>
      <c r="Y43" s="181"/>
      <c r="Z43" s="181"/>
      <c r="AA43" s="181"/>
      <c r="AB43" s="181"/>
      <c r="AC43" s="181"/>
      <c r="AD43" s="181"/>
      <c r="AE43" s="15" t="s">
        <v>22</v>
      </c>
      <c r="AF43" s="181" t="str">
        <f>AG18</f>
        <v>Hannover 74</v>
      </c>
      <c r="AG43" s="181"/>
      <c r="AH43" s="181"/>
      <c r="AI43" s="181"/>
      <c r="AJ43" s="181"/>
      <c r="AK43" s="181"/>
      <c r="AL43" s="181"/>
      <c r="AM43" s="181"/>
      <c r="AN43" s="181"/>
      <c r="AO43" s="181"/>
      <c r="AP43" s="181"/>
      <c r="AQ43" s="181"/>
      <c r="AR43" s="181"/>
      <c r="AS43" s="181"/>
      <c r="AT43" s="181"/>
      <c r="AU43" s="181"/>
      <c r="AV43" s="182"/>
      <c r="AW43" s="134">
        <v>0</v>
      </c>
      <c r="AX43" s="136"/>
      <c r="AY43" s="15"/>
      <c r="AZ43" s="136">
        <v>6</v>
      </c>
      <c r="BA43" s="137"/>
      <c r="BB43" s="134"/>
      <c r="BC43" s="135"/>
      <c r="BD43" s="20"/>
      <c r="BE43" s="48"/>
      <c r="BF43" s="53">
        <f t="shared" si="0"/>
        <v>0</v>
      </c>
      <c r="BG43" s="53" t="s">
        <v>21</v>
      </c>
      <c r="BH43" s="53">
        <f t="shared" si="1"/>
        <v>3</v>
      </c>
      <c r="BI43" s="48"/>
      <c r="BJ43" s="48"/>
      <c r="BK43" s="48"/>
      <c r="BL43" s="48"/>
      <c r="BM43" s="48"/>
      <c r="BN43" s="48"/>
      <c r="BO43" s="48"/>
      <c r="BP43" s="48"/>
      <c r="BQ43" s="48"/>
      <c r="BR43" s="48"/>
      <c r="BS43" s="48"/>
      <c r="BT43" s="48"/>
      <c r="BU43" s="48"/>
      <c r="BV43" s="51"/>
      <c r="BW43" s="51"/>
      <c r="BX43" s="51"/>
      <c r="BY43" s="51"/>
      <c r="BZ43" s="51"/>
      <c r="CA43" s="51"/>
      <c r="CB43" s="51"/>
      <c r="CC43" s="52"/>
      <c r="CD43" s="52"/>
      <c r="CE43" s="52"/>
      <c r="CF43" s="52"/>
      <c r="CG43" s="52"/>
      <c r="CH43" s="52"/>
      <c r="CI43" s="52"/>
      <c r="CJ43" s="52"/>
      <c r="CK43" s="52"/>
      <c r="CL43" s="52"/>
      <c r="CM43" s="52"/>
      <c r="CN43" s="52"/>
      <c r="CO43" s="52"/>
      <c r="CP43" s="52"/>
      <c r="CQ43" s="52"/>
      <c r="CR43" s="52"/>
      <c r="CS43" s="52"/>
      <c r="CT43" s="52"/>
      <c r="CU43" s="52"/>
      <c r="CV43" s="52"/>
      <c r="CW43" s="52"/>
      <c r="CX43" s="52"/>
      <c r="CY43" s="52"/>
      <c r="CZ43" s="52"/>
      <c r="DA43" s="52"/>
      <c r="DB43" s="52"/>
      <c r="DC43" s="52"/>
      <c r="DD43" s="52"/>
      <c r="DE43" s="52"/>
      <c r="DF43" s="52"/>
      <c r="DG43" s="52"/>
      <c r="DH43" s="52"/>
      <c r="DI43" s="52"/>
      <c r="DJ43" s="52"/>
      <c r="DK43" s="52"/>
      <c r="DL43" s="24"/>
    </row>
    <row r="44" spans="2:116" ht="18" customHeight="1" thickBot="1" x14ac:dyDescent="0.25">
      <c r="B44" s="167">
        <v>20</v>
      </c>
      <c r="C44" s="168"/>
      <c r="D44" s="168">
        <v>2</v>
      </c>
      <c r="E44" s="168"/>
      <c r="F44" s="168"/>
      <c r="G44" s="168" t="s">
        <v>24</v>
      </c>
      <c r="H44" s="168"/>
      <c r="I44" s="168"/>
      <c r="J44" s="178">
        <v>0.46458333333333335</v>
      </c>
      <c r="K44" s="178"/>
      <c r="L44" s="178"/>
      <c r="M44" s="178"/>
      <c r="N44" s="179"/>
      <c r="O44" s="177" t="str">
        <f>AG17</f>
        <v>SSV Südwinsen</v>
      </c>
      <c r="P44" s="145"/>
      <c r="Q44" s="145"/>
      <c r="R44" s="145"/>
      <c r="S44" s="145"/>
      <c r="T44" s="145"/>
      <c r="U44" s="145"/>
      <c r="V44" s="145"/>
      <c r="W44" s="145"/>
      <c r="X44" s="145"/>
      <c r="Y44" s="145"/>
      <c r="Z44" s="145"/>
      <c r="AA44" s="145"/>
      <c r="AB44" s="145"/>
      <c r="AC44" s="145"/>
      <c r="AD44" s="145"/>
      <c r="AE44" s="8" t="s">
        <v>22</v>
      </c>
      <c r="AF44" s="145" t="str">
        <f>AG20</f>
        <v>VfL Westercelle</v>
      </c>
      <c r="AG44" s="145"/>
      <c r="AH44" s="145"/>
      <c r="AI44" s="145"/>
      <c r="AJ44" s="145"/>
      <c r="AK44" s="145"/>
      <c r="AL44" s="145"/>
      <c r="AM44" s="145"/>
      <c r="AN44" s="145"/>
      <c r="AO44" s="145"/>
      <c r="AP44" s="145"/>
      <c r="AQ44" s="145"/>
      <c r="AR44" s="145"/>
      <c r="AS44" s="145"/>
      <c r="AT44" s="145"/>
      <c r="AU44" s="145"/>
      <c r="AV44" s="146"/>
      <c r="AW44" s="138">
        <v>1</v>
      </c>
      <c r="AX44" s="139"/>
      <c r="AY44" s="8"/>
      <c r="AZ44" s="139">
        <v>1</v>
      </c>
      <c r="BA44" s="140"/>
      <c r="BB44" s="138"/>
      <c r="BC44" s="141"/>
      <c r="BD44" s="21"/>
      <c r="BF44" s="53">
        <f t="shared" si="0"/>
        <v>1</v>
      </c>
      <c r="BG44" s="53" t="s">
        <v>21</v>
      </c>
      <c r="BH44" s="53">
        <f t="shared" si="1"/>
        <v>1</v>
      </c>
      <c r="DL44" s="22"/>
    </row>
    <row r="46" spans="2:116" x14ac:dyDescent="0.2">
      <c r="B46" s="1" t="s">
        <v>29</v>
      </c>
      <c r="BD46" s="22"/>
      <c r="DL46" s="22"/>
    </row>
    <row r="47" spans="2:116" ht="6" customHeight="1" thickBot="1" x14ac:dyDescent="0.25">
      <c r="BD47" s="22"/>
      <c r="DL47" s="22"/>
    </row>
    <row r="48" spans="2:116" s="9" customFormat="1" ht="13.5" customHeight="1" thickBot="1" x14ac:dyDescent="0.25">
      <c r="B48" s="131" t="s">
        <v>14</v>
      </c>
      <c r="C48" s="132"/>
      <c r="D48" s="132"/>
      <c r="E48" s="132"/>
      <c r="F48" s="132"/>
      <c r="G48" s="132"/>
      <c r="H48" s="132"/>
      <c r="I48" s="132"/>
      <c r="J48" s="132"/>
      <c r="K48" s="132"/>
      <c r="L48" s="132"/>
      <c r="M48" s="132"/>
      <c r="N48" s="132"/>
      <c r="O48" s="133"/>
      <c r="P48" s="131" t="s">
        <v>26</v>
      </c>
      <c r="Q48" s="132"/>
      <c r="R48" s="133"/>
      <c r="S48" s="131" t="s">
        <v>27</v>
      </c>
      <c r="T48" s="132"/>
      <c r="U48" s="132"/>
      <c r="V48" s="132"/>
      <c r="W48" s="133"/>
      <c r="X48" s="131" t="s">
        <v>28</v>
      </c>
      <c r="Y48" s="132"/>
      <c r="Z48" s="133"/>
      <c r="AA48" s="10"/>
      <c r="AB48" s="10"/>
      <c r="AC48" s="10"/>
      <c r="AD48" s="10"/>
      <c r="AE48" s="131" t="s">
        <v>15</v>
      </c>
      <c r="AF48" s="132"/>
      <c r="AG48" s="132"/>
      <c r="AH48" s="132"/>
      <c r="AI48" s="132"/>
      <c r="AJ48" s="132"/>
      <c r="AK48" s="132"/>
      <c r="AL48" s="132"/>
      <c r="AM48" s="132"/>
      <c r="AN48" s="132"/>
      <c r="AO48" s="132"/>
      <c r="AP48" s="132"/>
      <c r="AQ48" s="132"/>
      <c r="AR48" s="133"/>
      <c r="AS48" s="131" t="s">
        <v>26</v>
      </c>
      <c r="AT48" s="132"/>
      <c r="AU48" s="133"/>
      <c r="AV48" s="131" t="s">
        <v>27</v>
      </c>
      <c r="AW48" s="132"/>
      <c r="AX48" s="132"/>
      <c r="AY48" s="132"/>
      <c r="AZ48" s="133"/>
      <c r="BA48" s="131" t="s">
        <v>28</v>
      </c>
      <c r="BB48" s="132"/>
      <c r="BC48" s="133"/>
      <c r="BE48" s="60"/>
      <c r="BF48" s="60"/>
      <c r="BG48" s="60"/>
      <c r="BH48" s="60"/>
      <c r="BI48" s="60"/>
      <c r="BJ48" s="60"/>
      <c r="BK48" s="60"/>
      <c r="BL48" s="60"/>
      <c r="BM48" s="60"/>
      <c r="BN48" s="60"/>
      <c r="BO48" s="60"/>
      <c r="BP48" s="60"/>
      <c r="BQ48" s="60"/>
      <c r="BR48" s="60"/>
      <c r="BS48" s="60"/>
      <c r="BT48" s="60"/>
      <c r="BU48" s="60"/>
      <c r="BV48" s="61"/>
      <c r="BW48" s="61"/>
      <c r="BX48" s="61"/>
      <c r="BY48" s="61"/>
      <c r="BZ48" s="61"/>
      <c r="CA48" s="61"/>
      <c r="CB48" s="61"/>
      <c r="CC48" s="62"/>
      <c r="CD48" s="62"/>
      <c r="CE48" s="62"/>
      <c r="CF48" s="62"/>
      <c r="CG48" s="62"/>
      <c r="CH48" s="62"/>
      <c r="CI48" s="62"/>
      <c r="CJ48" s="62"/>
      <c r="CK48" s="62"/>
      <c r="CL48" s="62"/>
      <c r="CM48" s="62"/>
      <c r="CN48" s="62"/>
      <c r="CO48" s="62"/>
      <c r="CP48" s="62"/>
      <c r="CQ48" s="62"/>
      <c r="CR48" s="62"/>
      <c r="CS48" s="62"/>
      <c r="CT48" s="62"/>
      <c r="CU48" s="62"/>
      <c r="CV48" s="62"/>
      <c r="CW48" s="62"/>
      <c r="CX48" s="62"/>
      <c r="CY48" s="62"/>
      <c r="CZ48" s="62"/>
      <c r="DA48" s="62"/>
      <c r="DB48" s="62"/>
      <c r="DC48" s="62"/>
      <c r="DD48" s="62"/>
      <c r="DE48" s="62"/>
      <c r="DF48" s="62"/>
      <c r="DG48" s="62"/>
      <c r="DH48" s="62"/>
      <c r="DI48" s="62"/>
      <c r="DJ48" s="62"/>
      <c r="DK48" s="62"/>
    </row>
    <row r="49" spans="1:116" x14ac:dyDescent="0.2">
      <c r="B49" s="187" t="s">
        <v>9</v>
      </c>
      <c r="C49" s="127"/>
      <c r="D49" s="188" t="str">
        <f>BM31</f>
        <v>ESV Fortuna Celle I</v>
      </c>
      <c r="E49" s="189"/>
      <c r="F49" s="189"/>
      <c r="G49" s="189"/>
      <c r="H49" s="189"/>
      <c r="I49" s="189"/>
      <c r="J49" s="189"/>
      <c r="K49" s="189"/>
      <c r="L49" s="189"/>
      <c r="M49" s="189"/>
      <c r="N49" s="189"/>
      <c r="O49" s="190"/>
      <c r="P49" s="142">
        <f>BN31</f>
        <v>9</v>
      </c>
      <c r="Q49" s="143"/>
      <c r="R49" s="144"/>
      <c r="S49" s="127">
        <f>BO31</f>
        <v>5</v>
      </c>
      <c r="T49" s="127"/>
      <c r="U49" s="11" t="s">
        <v>21</v>
      </c>
      <c r="V49" s="127">
        <f>BQ31</f>
        <v>0</v>
      </c>
      <c r="W49" s="127"/>
      <c r="X49" s="128">
        <f>BR31</f>
        <v>5</v>
      </c>
      <c r="Y49" s="129"/>
      <c r="Z49" s="130"/>
      <c r="AA49" s="4"/>
      <c r="AB49" s="4"/>
      <c r="AC49" s="4"/>
      <c r="AD49" s="4"/>
      <c r="AE49" s="187" t="s">
        <v>9</v>
      </c>
      <c r="AF49" s="127"/>
      <c r="AG49" s="188" t="str">
        <f>BM38</f>
        <v>Hannover 74</v>
      </c>
      <c r="AH49" s="189"/>
      <c r="AI49" s="189"/>
      <c r="AJ49" s="189"/>
      <c r="AK49" s="189"/>
      <c r="AL49" s="189"/>
      <c r="AM49" s="189"/>
      <c r="AN49" s="189"/>
      <c r="AO49" s="189"/>
      <c r="AP49" s="189"/>
      <c r="AQ49" s="189"/>
      <c r="AR49" s="190"/>
      <c r="AS49" s="142">
        <f>BN38</f>
        <v>9</v>
      </c>
      <c r="AT49" s="143"/>
      <c r="AU49" s="144"/>
      <c r="AV49" s="127">
        <f>BO38</f>
        <v>9</v>
      </c>
      <c r="AW49" s="127"/>
      <c r="AX49" s="11" t="s">
        <v>21</v>
      </c>
      <c r="AY49" s="127">
        <f>BQ38</f>
        <v>1</v>
      </c>
      <c r="AZ49" s="127"/>
      <c r="BA49" s="128">
        <f>BR38</f>
        <v>8</v>
      </c>
      <c r="BB49" s="129"/>
      <c r="BC49" s="130"/>
      <c r="BD49" s="22"/>
      <c r="DL49" s="22"/>
    </row>
    <row r="50" spans="1:116" x14ac:dyDescent="0.2">
      <c r="B50" s="186" t="s">
        <v>10</v>
      </c>
      <c r="C50" s="120"/>
      <c r="D50" s="183" t="str">
        <f>BM32</f>
        <v>MTV Eintracht Celle</v>
      </c>
      <c r="E50" s="184"/>
      <c r="F50" s="184"/>
      <c r="G50" s="184"/>
      <c r="H50" s="184"/>
      <c r="I50" s="184"/>
      <c r="J50" s="184"/>
      <c r="K50" s="184"/>
      <c r="L50" s="184"/>
      <c r="M50" s="184"/>
      <c r="N50" s="184"/>
      <c r="O50" s="185"/>
      <c r="P50" s="124">
        <f>BN32</f>
        <v>6</v>
      </c>
      <c r="Q50" s="125"/>
      <c r="R50" s="126"/>
      <c r="S50" s="120">
        <f>BO32</f>
        <v>4</v>
      </c>
      <c r="T50" s="120"/>
      <c r="U50" s="12" t="s">
        <v>21</v>
      </c>
      <c r="V50" s="120">
        <f>BQ32</f>
        <v>1</v>
      </c>
      <c r="W50" s="120"/>
      <c r="X50" s="121">
        <f>BR32</f>
        <v>3</v>
      </c>
      <c r="Y50" s="122"/>
      <c r="Z50" s="123"/>
      <c r="AA50" s="4"/>
      <c r="AB50" s="4"/>
      <c r="AC50" s="4"/>
      <c r="AD50" s="4"/>
      <c r="AE50" s="186" t="s">
        <v>10</v>
      </c>
      <c r="AF50" s="120"/>
      <c r="AG50" s="183" t="str">
        <f>BM39</f>
        <v>SV Gifhorn</v>
      </c>
      <c r="AH50" s="184"/>
      <c r="AI50" s="184"/>
      <c r="AJ50" s="184"/>
      <c r="AK50" s="184"/>
      <c r="AL50" s="184"/>
      <c r="AM50" s="184"/>
      <c r="AN50" s="184"/>
      <c r="AO50" s="184"/>
      <c r="AP50" s="184"/>
      <c r="AQ50" s="184"/>
      <c r="AR50" s="185"/>
      <c r="AS50" s="124">
        <f>BN39</f>
        <v>9</v>
      </c>
      <c r="AT50" s="125"/>
      <c r="AU50" s="126"/>
      <c r="AV50" s="120">
        <f>BO39</f>
        <v>10</v>
      </c>
      <c r="AW50" s="120"/>
      <c r="AX50" s="12" t="s">
        <v>21</v>
      </c>
      <c r="AY50" s="120">
        <f>BQ39</f>
        <v>3</v>
      </c>
      <c r="AZ50" s="120"/>
      <c r="BA50" s="121">
        <f>BR39</f>
        <v>7</v>
      </c>
      <c r="BB50" s="122"/>
      <c r="BC50" s="123"/>
      <c r="BD50" s="22"/>
      <c r="DL50" s="22"/>
    </row>
    <row r="51" spans="1:116" x14ac:dyDescent="0.2">
      <c r="B51" s="186" t="s">
        <v>11</v>
      </c>
      <c r="C51" s="120"/>
      <c r="D51" s="183" t="str">
        <f>BM33</f>
        <v>SV Anderten</v>
      </c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5"/>
      <c r="P51" s="124">
        <f>BN33</f>
        <v>3</v>
      </c>
      <c r="Q51" s="125"/>
      <c r="R51" s="126"/>
      <c r="S51" s="120">
        <f>BO33</f>
        <v>1</v>
      </c>
      <c r="T51" s="120"/>
      <c r="U51" s="12" t="s">
        <v>21</v>
      </c>
      <c r="V51" s="120">
        <f>BQ33</f>
        <v>4</v>
      </c>
      <c r="W51" s="120"/>
      <c r="X51" s="121">
        <f>BR33</f>
        <v>-3</v>
      </c>
      <c r="Y51" s="122"/>
      <c r="Z51" s="123"/>
      <c r="AA51" s="4"/>
      <c r="AB51" s="4"/>
      <c r="AC51" s="4"/>
      <c r="AD51" s="4"/>
      <c r="AE51" s="186" t="s">
        <v>11</v>
      </c>
      <c r="AF51" s="120"/>
      <c r="AG51" s="183" t="str">
        <f>BM40</f>
        <v>VfL Westercelle</v>
      </c>
      <c r="AH51" s="184"/>
      <c r="AI51" s="184"/>
      <c r="AJ51" s="184"/>
      <c r="AK51" s="184"/>
      <c r="AL51" s="184"/>
      <c r="AM51" s="184"/>
      <c r="AN51" s="184"/>
      <c r="AO51" s="184"/>
      <c r="AP51" s="184"/>
      <c r="AQ51" s="184"/>
      <c r="AR51" s="185"/>
      <c r="AS51" s="124">
        <f>BN40</f>
        <v>7</v>
      </c>
      <c r="AT51" s="125"/>
      <c r="AU51" s="126"/>
      <c r="AV51" s="120">
        <f>BO40</f>
        <v>6</v>
      </c>
      <c r="AW51" s="120"/>
      <c r="AX51" s="12" t="s">
        <v>21</v>
      </c>
      <c r="AY51" s="120">
        <f>BQ40</f>
        <v>3</v>
      </c>
      <c r="AZ51" s="120"/>
      <c r="BA51" s="121">
        <f>BR40</f>
        <v>3</v>
      </c>
      <c r="BB51" s="122"/>
      <c r="BC51" s="123"/>
      <c r="BD51" s="22"/>
      <c r="DL51" s="22"/>
    </row>
    <row r="52" spans="1:116" x14ac:dyDescent="0.2">
      <c r="B52" s="186" t="s">
        <v>12</v>
      </c>
      <c r="C52" s="120"/>
      <c r="D52" s="183">
        <f>BM34</f>
        <v>0</v>
      </c>
      <c r="E52" s="184"/>
      <c r="F52" s="184"/>
      <c r="G52" s="184"/>
      <c r="H52" s="184"/>
      <c r="I52" s="184"/>
      <c r="J52" s="184"/>
      <c r="K52" s="184"/>
      <c r="L52" s="184"/>
      <c r="M52" s="184"/>
      <c r="N52" s="184"/>
      <c r="O52" s="185"/>
      <c r="P52" s="124">
        <f>BN34</f>
        <v>0</v>
      </c>
      <c r="Q52" s="125"/>
      <c r="R52" s="126"/>
      <c r="S52" s="120">
        <f>BO34</f>
        <v>0</v>
      </c>
      <c r="T52" s="120"/>
      <c r="U52" s="12" t="s">
        <v>21</v>
      </c>
      <c r="V52" s="120">
        <f>BQ34</f>
        <v>0</v>
      </c>
      <c r="W52" s="120"/>
      <c r="X52" s="121">
        <f>BR34</f>
        <v>0</v>
      </c>
      <c r="Y52" s="122"/>
      <c r="Z52" s="123"/>
      <c r="AA52" s="4"/>
      <c r="AB52" s="4"/>
      <c r="AC52" s="4"/>
      <c r="AD52" s="4"/>
      <c r="AE52" s="186" t="s">
        <v>12</v>
      </c>
      <c r="AF52" s="120"/>
      <c r="AG52" s="183" t="str">
        <f>BM41</f>
        <v>SSV Südwinsen</v>
      </c>
      <c r="AH52" s="184"/>
      <c r="AI52" s="184"/>
      <c r="AJ52" s="184"/>
      <c r="AK52" s="184"/>
      <c r="AL52" s="184"/>
      <c r="AM52" s="184"/>
      <c r="AN52" s="184"/>
      <c r="AO52" s="184"/>
      <c r="AP52" s="184"/>
      <c r="AQ52" s="184"/>
      <c r="AR52" s="185"/>
      <c r="AS52" s="124">
        <f>BN41</f>
        <v>4</v>
      </c>
      <c r="AT52" s="125"/>
      <c r="AU52" s="126"/>
      <c r="AV52" s="120">
        <f>BO41</f>
        <v>5</v>
      </c>
      <c r="AW52" s="120"/>
      <c r="AX52" s="12" t="s">
        <v>21</v>
      </c>
      <c r="AY52" s="120">
        <f>BQ41</f>
        <v>4</v>
      </c>
      <c r="AZ52" s="120"/>
      <c r="BA52" s="121">
        <f>BR41</f>
        <v>1</v>
      </c>
      <c r="BB52" s="122"/>
      <c r="BC52" s="123"/>
      <c r="BD52" s="22"/>
      <c r="DL52" s="22"/>
    </row>
    <row r="53" spans="1:116" ht="13.5" thickBot="1" x14ac:dyDescent="0.25">
      <c r="B53" s="115" t="s">
        <v>13</v>
      </c>
      <c r="C53" s="116"/>
      <c r="D53" s="117" t="str">
        <f>BM35</f>
        <v>SC Wietzenbruch</v>
      </c>
      <c r="E53" s="118"/>
      <c r="F53" s="118"/>
      <c r="G53" s="118"/>
      <c r="H53" s="118"/>
      <c r="I53" s="118"/>
      <c r="J53" s="118"/>
      <c r="K53" s="118"/>
      <c r="L53" s="118"/>
      <c r="M53" s="118"/>
      <c r="N53" s="118"/>
      <c r="O53" s="119"/>
      <c r="P53" s="112">
        <f>BN35</f>
        <v>0</v>
      </c>
      <c r="Q53" s="113"/>
      <c r="R53" s="114"/>
      <c r="S53" s="110">
        <f>BO35</f>
        <v>0</v>
      </c>
      <c r="T53" s="110"/>
      <c r="U53" s="13" t="s">
        <v>21</v>
      </c>
      <c r="V53" s="110">
        <f>BQ35</f>
        <v>5</v>
      </c>
      <c r="W53" s="110"/>
      <c r="X53" s="195">
        <f>BR35</f>
        <v>-5</v>
      </c>
      <c r="Y53" s="196"/>
      <c r="Z53" s="197"/>
      <c r="AA53" s="4"/>
      <c r="AB53" s="4"/>
      <c r="AC53" s="4"/>
      <c r="AD53" s="4"/>
      <c r="AE53" s="115" t="s">
        <v>13</v>
      </c>
      <c r="AF53" s="116"/>
      <c r="AG53" s="117" t="str">
        <f>BM42</f>
        <v>ESV Fortuna Celle II</v>
      </c>
      <c r="AH53" s="118"/>
      <c r="AI53" s="118"/>
      <c r="AJ53" s="118"/>
      <c r="AK53" s="118"/>
      <c r="AL53" s="118"/>
      <c r="AM53" s="118"/>
      <c r="AN53" s="118"/>
      <c r="AO53" s="118"/>
      <c r="AP53" s="118"/>
      <c r="AQ53" s="118"/>
      <c r="AR53" s="119"/>
      <c r="AS53" s="112">
        <f>BN42</f>
        <v>0</v>
      </c>
      <c r="AT53" s="113"/>
      <c r="AU53" s="114"/>
      <c r="AV53" s="110">
        <f>BO42</f>
        <v>0</v>
      </c>
      <c r="AW53" s="110"/>
      <c r="AX53" s="13" t="s">
        <v>21</v>
      </c>
      <c r="AY53" s="110">
        <f>BQ42</f>
        <v>19</v>
      </c>
      <c r="AZ53" s="110"/>
      <c r="BA53" s="195">
        <f>BR42</f>
        <v>-19</v>
      </c>
      <c r="BB53" s="196"/>
      <c r="BC53" s="197"/>
      <c r="BD53" s="22"/>
      <c r="DL53" s="22"/>
    </row>
    <row r="56" spans="1:116" ht="33" x14ac:dyDescent="0.2">
      <c r="B56" s="194" t="str">
        <f>$A$2</f>
        <v>ESV Fortuna Celle 1934 e.V.</v>
      </c>
      <c r="C56" s="194"/>
      <c r="D56" s="194"/>
      <c r="E56" s="194"/>
      <c r="F56" s="194"/>
      <c r="G56" s="194"/>
      <c r="H56" s="194"/>
      <c r="I56" s="194"/>
      <c r="J56" s="194"/>
      <c r="K56" s="194"/>
      <c r="L56" s="194"/>
      <c r="M56" s="194"/>
      <c r="N56" s="194"/>
      <c r="O56" s="194"/>
      <c r="P56" s="194"/>
      <c r="Q56" s="194"/>
      <c r="R56" s="194"/>
      <c r="S56" s="194"/>
      <c r="T56" s="194"/>
      <c r="U56" s="194"/>
      <c r="V56" s="194"/>
      <c r="W56" s="194"/>
      <c r="X56" s="194"/>
      <c r="Y56" s="194"/>
      <c r="Z56" s="194"/>
      <c r="AA56" s="194"/>
      <c r="AB56" s="194"/>
      <c r="AC56" s="194"/>
      <c r="AD56" s="194"/>
      <c r="AE56" s="194"/>
      <c r="AF56" s="194"/>
      <c r="AG56" s="194"/>
      <c r="AH56" s="194"/>
      <c r="AI56" s="194"/>
      <c r="AJ56" s="194"/>
      <c r="AK56" s="194"/>
      <c r="AL56" s="194"/>
      <c r="AM56" s="194"/>
      <c r="AN56" s="194"/>
      <c r="AO56" s="194"/>
      <c r="AP56" s="194"/>
      <c r="AQ56" s="194"/>
      <c r="AR56" s="194"/>
      <c r="AS56" s="194"/>
      <c r="AT56" s="194"/>
      <c r="AU56" s="194"/>
      <c r="AV56" s="194"/>
      <c r="AW56" s="194"/>
      <c r="AX56" s="194"/>
      <c r="AY56" s="194"/>
      <c r="AZ56" s="194"/>
      <c r="BA56" s="194"/>
      <c r="BB56" s="194"/>
      <c r="BC56" s="194"/>
      <c r="BD56" s="22"/>
      <c r="DL56" s="22"/>
    </row>
    <row r="57" spans="1:116" ht="27" x14ac:dyDescent="0.5">
      <c r="B57" s="198" t="str">
        <f>$A$3</f>
        <v>3. Fortuna-Cup</v>
      </c>
      <c r="C57" s="198"/>
      <c r="D57" s="198"/>
      <c r="E57" s="198"/>
      <c r="F57" s="198"/>
      <c r="G57" s="198"/>
      <c r="H57" s="198"/>
      <c r="I57" s="198"/>
      <c r="J57" s="198"/>
      <c r="K57" s="198"/>
      <c r="L57" s="198"/>
      <c r="M57" s="198"/>
      <c r="N57" s="198"/>
      <c r="O57" s="198"/>
      <c r="P57" s="198"/>
      <c r="Q57" s="198"/>
      <c r="R57" s="198"/>
      <c r="S57" s="198"/>
      <c r="T57" s="198"/>
      <c r="U57" s="198"/>
      <c r="V57" s="198"/>
      <c r="W57" s="198"/>
      <c r="X57" s="198"/>
      <c r="Y57" s="198"/>
      <c r="Z57" s="198"/>
      <c r="AA57" s="198"/>
      <c r="AB57" s="198"/>
      <c r="AC57" s="198"/>
      <c r="AD57" s="198"/>
      <c r="AE57" s="198"/>
      <c r="AF57" s="198"/>
      <c r="AG57" s="198"/>
      <c r="AH57" s="198"/>
      <c r="AI57" s="198"/>
      <c r="AJ57" s="198"/>
      <c r="AK57" s="198"/>
      <c r="AL57" s="198"/>
      <c r="AM57" s="198"/>
      <c r="AN57" s="198"/>
      <c r="AO57" s="198"/>
      <c r="AP57" s="198"/>
      <c r="AQ57" s="198"/>
      <c r="AR57" s="198"/>
      <c r="AS57" s="198"/>
      <c r="AT57" s="198"/>
      <c r="AU57" s="198"/>
      <c r="AV57" s="198"/>
      <c r="AW57" s="198"/>
      <c r="AX57" s="198"/>
      <c r="AY57" s="198"/>
      <c r="AZ57" s="198"/>
      <c r="BA57" s="198"/>
      <c r="BB57" s="198"/>
      <c r="BC57" s="198"/>
      <c r="BD57" s="22"/>
      <c r="DL57" s="22"/>
    </row>
    <row r="59" spans="1:116" x14ac:dyDescent="0.2">
      <c r="B59" s="1" t="s">
        <v>31</v>
      </c>
      <c r="BD59" s="22"/>
      <c r="DL59" s="22"/>
    </row>
    <row r="61" spans="1:116" ht="15.75" x14ac:dyDescent="0.25">
      <c r="A61" s="2"/>
      <c r="B61" s="2"/>
      <c r="C61" s="2"/>
      <c r="D61" s="2"/>
      <c r="E61" s="2"/>
      <c r="F61" s="2"/>
      <c r="G61" s="6" t="s">
        <v>2</v>
      </c>
      <c r="H61" s="150">
        <v>0.47916666666666669</v>
      </c>
      <c r="I61" s="150"/>
      <c r="J61" s="150"/>
      <c r="K61" s="150"/>
      <c r="L61" s="150"/>
      <c r="M61" s="7" t="s">
        <v>3</v>
      </c>
      <c r="N61" s="2"/>
      <c r="O61" s="2"/>
      <c r="P61" s="2"/>
      <c r="Q61" s="2"/>
      <c r="R61" s="2"/>
      <c r="S61" s="2"/>
      <c r="T61" s="6" t="s">
        <v>4</v>
      </c>
      <c r="U61" s="151">
        <v>1</v>
      </c>
      <c r="V61" s="151" t="s">
        <v>5</v>
      </c>
      <c r="W61" s="26" t="s">
        <v>39</v>
      </c>
      <c r="X61" s="111">
        <v>6.9444444444444441E-3</v>
      </c>
      <c r="Y61" s="111"/>
      <c r="Z61" s="111"/>
      <c r="AA61" s="111"/>
      <c r="AB61" s="111"/>
      <c r="AC61" s="7" t="s">
        <v>6</v>
      </c>
      <c r="AD61" s="2"/>
      <c r="AE61" s="2"/>
      <c r="AF61" s="2"/>
      <c r="AG61" s="2"/>
      <c r="AH61" s="2"/>
      <c r="AI61" s="2"/>
      <c r="AJ61" s="2"/>
      <c r="AK61" s="6" t="s">
        <v>7</v>
      </c>
      <c r="AL61" s="111">
        <v>6.9444444444444447E-4</v>
      </c>
      <c r="AM61" s="111"/>
      <c r="AN61" s="111"/>
      <c r="AO61" s="111"/>
      <c r="AP61" s="111"/>
      <c r="AQ61" s="7" t="s">
        <v>6</v>
      </c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DL61" s="22"/>
    </row>
    <row r="62" spans="1:116" ht="6" customHeight="1" x14ac:dyDescent="0.2">
      <c r="BD62" s="22"/>
      <c r="DL62" s="22"/>
    </row>
    <row r="63" spans="1:116" ht="3.75" customHeight="1" thickBot="1" x14ac:dyDescent="0.25">
      <c r="BD63" s="22"/>
      <c r="BZ63" s="39"/>
      <c r="CA63" s="39"/>
      <c r="CB63" s="39"/>
      <c r="CC63" s="63"/>
      <c r="CD63" s="63"/>
      <c r="CE63" s="63"/>
      <c r="CF63" s="63"/>
      <c r="CG63" s="63"/>
      <c r="CH63" s="63"/>
      <c r="DL63" s="22"/>
    </row>
    <row r="64" spans="1:116" ht="20.100000000000001" customHeight="1" thickBot="1" x14ac:dyDescent="0.3">
      <c r="B64" s="76" t="s">
        <v>16</v>
      </c>
      <c r="C64" s="77"/>
      <c r="D64" s="104" t="s">
        <v>40</v>
      </c>
      <c r="E64" s="106"/>
      <c r="F64" s="107"/>
      <c r="G64" s="104" t="s">
        <v>19</v>
      </c>
      <c r="H64" s="106"/>
      <c r="I64" s="106"/>
      <c r="J64" s="106"/>
      <c r="K64" s="106"/>
      <c r="L64" s="106"/>
      <c r="M64" s="106"/>
      <c r="N64" s="107"/>
      <c r="O64" s="104" t="s">
        <v>48</v>
      </c>
      <c r="P64" s="106"/>
      <c r="Q64" s="106"/>
      <c r="R64" s="106"/>
      <c r="S64" s="106"/>
      <c r="T64" s="106"/>
      <c r="U64" s="106"/>
      <c r="V64" s="106"/>
      <c r="W64" s="106"/>
      <c r="X64" s="106"/>
      <c r="Y64" s="106"/>
      <c r="Z64" s="106"/>
      <c r="AA64" s="106"/>
      <c r="AB64" s="106"/>
      <c r="AC64" s="106"/>
      <c r="AD64" s="106"/>
      <c r="AE64" s="106"/>
      <c r="AF64" s="106"/>
      <c r="AG64" s="106"/>
      <c r="AH64" s="106"/>
      <c r="AI64" s="106"/>
      <c r="AJ64" s="106"/>
      <c r="AK64" s="106"/>
      <c r="AL64" s="106"/>
      <c r="AM64" s="106"/>
      <c r="AN64" s="106"/>
      <c r="AO64" s="106"/>
      <c r="AP64" s="106"/>
      <c r="AQ64" s="106"/>
      <c r="AR64" s="106"/>
      <c r="AS64" s="106"/>
      <c r="AT64" s="106"/>
      <c r="AU64" s="106"/>
      <c r="AV64" s="107"/>
      <c r="AW64" s="104" t="s">
        <v>23</v>
      </c>
      <c r="AX64" s="106"/>
      <c r="AY64" s="106"/>
      <c r="AZ64" s="106"/>
      <c r="BA64" s="107"/>
      <c r="BB64" s="104"/>
      <c r="BC64" s="105"/>
      <c r="BD64" s="22"/>
      <c r="BZ64" s="39"/>
      <c r="CA64" s="39"/>
      <c r="CB64" s="64"/>
      <c r="CC64" s="63"/>
      <c r="CD64" s="63"/>
      <c r="CE64" s="63"/>
      <c r="CF64" s="63"/>
      <c r="CG64" s="63"/>
      <c r="CH64" s="63"/>
    </row>
    <row r="65" spans="2:116" ht="18" customHeight="1" x14ac:dyDescent="0.25">
      <c r="B65" s="70">
        <v>21</v>
      </c>
      <c r="C65" s="71"/>
      <c r="D65" s="81">
        <v>1</v>
      </c>
      <c r="E65" s="82"/>
      <c r="F65" s="82"/>
      <c r="G65" s="94">
        <v>0.47916666666666669</v>
      </c>
      <c r="H65" s="95"/>
      <c r="I65" s="95"/>
      <c r="J65" s="95"/>
      <c r="K65" s="95"/>
      <c r="L65" s="95"/>
      <c r="M65" s="95"/>
      <c r="N65" s="96"/>
      <c r="O65" s="102"/>
      <c r="P65" s="85"/>
      <c r="Q65" s="85"/>
      <c r="R65" s="85"/>
      <c r="S65" s="85"/>
      <c r="T65" s="85"/>
      <c r="U65" s="85"/>
      <c r="V65" s="85"/>
      <c r="W65" s="85"/>
      <c r="X65" s="85"/>
      <c r="Y65" s="85"/>
      <c r="Z65" s="85"/>
      <c r="AA65" s="85"/>
      <c r="AB65" s="85"/>
      <c r="AC65" s="85"/>
      <c r="AD65" s="85"/>
      <c r="AE65" s="15" t="s">
        <v>22</v>
      </c>
      <c r="AF65" s="85" t="str">
        <f>IF(ISBLANK(AZ44),"",$AG$53)</f>
        <v>ESV Fortuna Celle II</v>
      </c>
      <c r="AG65" s="85"/>
      <c r="AH65" s="85"/>
      <c r="AI65" s="85"/>
      <c r="AJ65" s="85"/>
      <c r="AK65" s="85"/>
      <c r="AL65" s="85"/>
      <c r="AM65" s="85"/>
      <c r="AN65" s="85"/>
      <c r="AO65" s="85"/>
      <c r="AP65" s="85"/>
      <c r="AQ65" s="85"/>
      <c r="AR65" s="85"/>
      <c r="AS65" s="85"/>
      <c r="AT65" s="85"/>
      <c r="AU65" s="85"/>
      <c r="AV65" s="86"/>
      <c r="AW65" s="87"/>
      <c r="AX65" s="88"/>
      <c r="AY65" s="88" t="s">
        <v>21</v>
      </c>
      <c r="AZ65" s="88"/>
      <c r="BA65" s="100"/>
      <c r="BB65" s="71"/>
      <c r="BC65" s="108"/>
      <c r="BZ65" s="39"/>
      <c r="CA65" s="39"/>
      <c r="CB65" s="64"/>
      <c r="CC65" s="63"/>
      <c r="CD65" s="63"/>
      <c r="CE65" s="63"/>
      <c r="CF65" s="63"/>
      <c r="CG65" s="63"/>
      <c r="CH65" s="63"/>
    </row>
    <row r="66" spans="2:116" ht="12" customHeight="1" thickBot="1" x14ac:dyDescent="0.25">
      <c r="B66" s="72"/>
      <c r="C66" s="73"/>
      <c r="D66" s="83"/>
      <c r="E66" s="84"/>
      <c r="F66" s="84"/>
      <c r="G66" s="97"/>
      <c r="H66" s="98"/>
      <c r="I66" s="98"/>
      <c r="J66" s="98"/>
      <c r="K66" s="98"/>
      <c r="L66" s="98"/>
      <c r="M66" s="98"/>
      <c r="N66" s="99"/>
      <c r="O66" s="91" t="s">
        <v>49</v>
      </c>
      <c r="P66" s="92"/>
      <c r="Q66" s="92"/>
      <c r="R66" s="92"/>
      <c r="S66" s="92"/>
      <c r="T66" s="92"/>
      <c r="U66" s="92"/>
      <c r="V66" s="92"/>
      <c r="W66" s="92"/>
      <c r="X66" s="92"/>
      <c r="Y66" s="92"/>
      <c r="Z66" s="92"/>
      <c r="AA66" s="92"/>
      <c r="AB66" s="92"/>
      <c r="AC66" s="92"/>
      <c r="AD66" s="92"/>
      <c r="AE66" s="16"/>
      <c r="AF66" s="92" t="s">
        <v>50</v>
      </c>
      <c r="AG66" s="92"/>
      <c r="AH66" s="92"/>
      <c r="AI66" s="92"/>
      <c r="AJ66" s="92"/>
      <c r="AK66" s="92"/>
      <c r="AL66" s="92"/>
      <c r="AM66" s="92"/>
      <c r="AN66" s="92"/>
      <c r="AO66" s="92"/>
      <c r="AP66" s="92"/>
      <c r="AQ66" s="92"/>
      <c r="AR66" s="92"/>
      <c r="AS66" s="92"/>
      <c r="AT66" s="92"/>
      <c r="AU66" s="92"/>
      <c r="AV66" s="93"/>
      <c r="AW66" s="89"/>
      <c r="AX66" s="90"/>
      <c r="AY66" s="90"/>
      <c r="AZ66" s="90"/>
      <c r="BA66" s="101"/>
      <c r="BB66" s="73"/>
      <c r="BC66" s="109"/>
    </row>
    <row r="67" spans="2:116" ht="12" customHeight="1" thickBot="1" x14ac:dyDescent="0.25">
      <c r="B67" s="65"/>
      <c r="C67" s="65"/>
      <c r="D67" s="66"/>
      <c r="E67" s="66"/>
      <c r="F67" s="66"/>
      <c r="G67" s="66"/>
      <c r="H67" s="66"/>
      <c r="I67" s="66"/>
      <c r="J67" s="66"/>
      <c r="K67" s="66"/>
      <c r="L67" s="66"/>
      <c r="M67" s="66"/>
      <c r="N67" s="66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7"/>
      <c r="Z67" s="67"/>
      <c r="AA67" s="67"/>
      <c r="AB67" s="67"/>
      <c r="AC67" s="67"/>
      <c r="AD67" s="67"/>
      <c r="AE67" s="68"/>
      <c r="AF67" s="67"/>
      <c r="AG67" s="67"/>
      <c r="AH67" s="67"/>
      <c r="AI67" s="67"/>
      <c r="AJ67" s="67"/>
      <c r="AK67" s="67"/>
      <c r="AL67" s="67"/>
      <c r="AM67" s="67"/>
      <c r="AN67" s="67"/>
      <c r="AO67" s="67"/>
      <c r="AP67" s="67"/>
      <c r="AQ67" s="67"/>
      <c r="AR67" s="67"/>
      <c r="AS67" s="67"/>
      <c r="AT67" s="67"/>
      <c r="AU67" s="67"/>
      <c r="AV67" s="67"/>
      <c r="AW67" s="69"/>
      <c r="AX67" s="69"/>
      <c r="AY67" s="69"/>
      <c r="AZ67" s="69"/>
      <c r="BA67" s="69"/>
      <c r="BB67" s="65"/>
      <c r="BC67" s="65"/>
    </row>
    <row r="68" spans="2:116" ht="20.100000000000001" customHeight="1" thickBot="1" x14ac:dyDescent="0.25">
      <c r="B68" s="74" t="s">
        <v>16</v>
      </c>
      <c r="C68" s="75"/>
      <c r="D68" s="78" t="s">
        <v>40</v>
      </c>
      <c r="E68" s="79"/>
      <c r="F68" s="80"/>
      <c r="G68" s="78" t="s">
        <v>19</v>
      </c>
      <c r="H68" s="79"/>
      <c r="I68" s="79"/>
      <c r="J68" s="79"/>
      <c r="K68" s="79"/>
      <c r="L68" s="79"/>
      <c r="M68" s="79"/>
      <c r="N68" s="80"/>
      <c r="O68" s="78" t="s">
        <v>55</v>
      </c>
      <c r="P68" s="79"/>
      <c r="Q68" s="79"/>
      <c r="R68" s="79"/>
      <c r="S68" s="79"/>
      <c r="T68" s="79"/>
      <c r="U68" s="79"/>
      <c r="V68" s="79"/>
      <c r="W68" s="79"/>
      <c r="X68" s="79"/>
      <c r="Y68" s="79"/>
      <c r="Z68" s="79"/>
      <c r="AA68" s="79"/>
      <c r="AB68" s="79"/>
      <c r="AC68" s="79"/>
      <c r="AD68" s="79"/>
      <c r="AE68" s="79"/>
      <c r="AF68" s="79"/>
      <c r="AG68" s="79"/>
      <c r="AH68" s="79"/>
      <c r="AI68" s="79"/>
      <c r="AJ68" s="79"/>
      <c r="AK68" s="79"/>
      <c r="AL68" s="79"/>
      <c r="AM68" s="79"/>
      <c r="AN68" s="79"/>
      <c r="AO68" s="79"/>
      <c r="AP68" s="79"/>
      <c r="AQ68" s="79"/>
      <c r="AR68" s="79"/>
      <c r="AS68" s="79"/>
      <c r="AT68" s="79"/>
      <c r="AU68" s="79"/>
      <c r="AV68" s="80"/>
      <c r="AW68" s="78" t="s">
        <v>23</v>
      </c>
      <c r="AX68" s="79"/>
      <c r="AY68" s="79"/>
      <c r="AZ68" s="79"/>
      <c r="BA68" s="80"/>
      <c r="BB68" s="78"/>
      <c r="BC68" s="103"/>
    </row>
    <row r="69" spans="2:116" ht="18" customHeight="1" x14ac:dyDescent="0.2">
      <c r="B69" s="70">
        <v>22</v>
      </c>
      <c r="C69" s="71"/>
      <c r="D69" s="81">
        <v>2</v>
      </c>
      <c r="E69" s="82"/>
      <c r="F69" s="82"/>
      <c r="G69" s="94">
        <f>$G$65+$U$61*$X$61+$AL$61</f>
        <v>0.48680555555555555</v>
      </c>
      <c r="H69" s="95"/>
      <c r="I69" s="95"/>
      <c r="J69" s="95"/>
      <c r="K69" s="95"/>
      <c r="L69" s="95"/>
      <c r="M69" s="95"/>
      <c r="N69" s="96"/>
      <c r="O69" s="102" t="str">
        <f>IF(ISBLANK(AZ42),"",$D$49)</f>
        <v>ESV Fortuna Celle I</v>
      </c>
      <c r="P69" s="85"/>
      <c r="Q69" s="85"/>
      <c r="R69" s="85"/>
      <c r="S69" s="85"/>
      <c r="T69" s="85"/>
      <c r="U69" s="85"/>
      <c r="V69" s="85"/>
      <c r="W69" s="85"/>
      <c r="X69" s="85"/>
      <c r="Y69" s="85"/>
      <c r="Z69" s="85"/>
      <c r="AA69" s="85"/>
      <c r="AB69" s="85"/>
      <c r="AC69" s="85"/>
      <c r="AD69" s="85"/>
      <c r="AE69" s="15" t="s">
        <v>22</v>
      </c>
      <c r="AF69" s="85" t="str">
        <f>IF(ISBLANK(AZ44),"",$AG$50)</f>
        <v>SV Gifhorn</v>
      </c>
      <c r="AG69" s="85"/>
      <c r="AH69" s="85"/>
      <c r="AI69" s="85"/>
      <c r="AJ69" s="85"/>
      <c r="AK69" s="85"/>
      <c r="AL69" s="85"/>
      <c r="AM69" s="85"/>
      <c r="AN69" s="85"/>
      <c r="AO69" s="85"/>
      <c r="AP69" s="85"/>
      <c r="AQ69" s="85"/>
      <c r="AR69" s="85"/>
      <c r="AS69" s="85"/>
      <c r="AT69" s="85"/>
      <c r="AU69" s="85"/>
      <c r="AV69" s="86"/>
      <c r="AW69" s="87">
        <v>2</v>
      </c>
      <c r="AX69" s="88"/>
      <c r="AY69" s="88" t="s">
        <v>21</v>
      </c>
      <c r="AZ69" s="88">
        <v>0</v>
      </c>
      <c r="BA69" s="100"/>
      <c r="BB69" s="71"/>
      <c r="BC69" s="108"/>
    </row>
    <row r="70" spans="2:116" ht="12" customHeight="1" thickBot="1" x14ac:dyDescent="0.25">
      <c r="B70" s="72"/>
      <c r="C70" s="73"/>
      <c r="D70" s="83"/>
      <c r="E70" s="84"/>
      <c r="F70" s="84"/>
      <c r="G70" s="97"/>
      <c r="H70" s="98"/>
      <c r="I70" s="98"/>
      <c r="J70" s="98"/>
      <c r="K70" s="98"/>
      <c r="L70" s="98"/>
      <c r="M70" s="98"/>
      <c r="N70" s="99"/>
      <c r="O70" s="91" t="s">
        <v>33</v>
      </c>
      <c r="P70" s="92"/>
      <c r="Q70" s="92"/>
      <c r="R70" s="92"/>
      <c r="S70" s="92"/>
      <c r="T70" s="92"/>
      <c r="U70" s="92"/>
      <c r="V70" s="92"/>
      <c r="W70" s="92"/>
      <c r="X70" s="92"/>
      <c r="Y70" s="92"/>
      <c r="Z70" s="92"/>
      <c r="AA70" s="92"/>
      <c r="AB70" s="92"/>
      <c r="AC70" s="92"/>
      <c r="AD70" s="92"/>
      <c r="AE70" s="16"/>
      <c r="AF70" s="92" t="s">
        <v>34</v>
      </c>
      <c r="AG70" s="92"/>
      <c r="AH70" s="92"/>
      <c r="AI70" s="92"/>
      <c r="AJ70" s="92"/>
      <c r="AK70" s="92"/>
      <c r="AL70" s="92"/>
      <c r="AM70" s="92"/>
      <c r="AN70" s="92"/>
      <c r="AO70" s="92"/>
      <c r="AP70" s="92"/>
      <c r="AQ70" s="92"/>
      <c r="AR70" s="92"/>
      <c r="AS70" s="92"/>
      <c r="AT70" s="92"/>
      <c r="AU70" s="92"/>
      <c r="AV70" s="93"/>
      <c r="AW70" s="89"/>
      <c r="AX70" s="90"/>
      <c r="AY70" s="90"/>
      <c r="AZ70" s="90"/>
      <c r="BA70" s="101"/>
      <c r="BB70" s="73"/>
      <c r="BC70" s="109"/>
    </row>
    <row r="71" spans="2:116" ht="3.75" customHeight="1" thickBot="1" x14ac:dyDescent="0.25">
      <c r="BD71" s="22"/>
      <c r="BZ71" s="39"/>
      <c r="CA71" s="39"/>
      <c r="CB71" s="39"/>
      <c r="CC71" s="63"/>
      <c r="CD71" s="63"/>
      <c r="CE71" s="63"/>
      <c r="CF71" s="63"/>
      <c r="CG71" s="63"/>
      <c r="CH71" s="63"/>
      <c r="DL71" s="22"/>
    </row>
    <row r="72" spans="2:116" ht="20.100000000000001" customHeight="1" thickBot="1" x14ac:dyDescent="0.3">
      <c r="B72" s="74" t="s">
        <v>16</v>
      </c>
      <c r="C72" s="75"/>
      <c r="D72" s="78" t="s">
        <v>40</v>
      </c>
      <c r="E72" s="79"/>
      <c r="F72" s="80"/>
      <c r="G72" s="78" t="s">
        <v>19</v>
      </c>
      <c r="H72" s="79"/>
      <c r="I72" s="79"/>
      <c r="J72" s="79"/>
      <c r="K72" s="79"/>
      <c r="L72" s="79"/>
      <c r="M72" s="79"/>
      <c r="N72" s="80"/>
      <c r="O72" s="78" t="s">
        <v>56</v>
      </c>
      <c r="P72" s="79"/>
      <c r="Q72" s="79"/>
      <c r="R72" s="79"/>
      <c r="S72" s="79"/>
      <c r="T72" s="79"/>
      <c r="U72" s="79"/>
      <c r="V72" s="79"/>
      <c r="W72" s="79"/>
      <c r="X72" s="79"/>
      <c r="Y72" s="79"/>
      <c r="Z72" s="79"/>
      <c r="AA72" s="79"/>
      <c r="AB72" s="79"/>
      <c r="AC72" s="79"/>
      <c r="AD72" s="79"/>
      <c r="AE72" s="79"/>
      <c r="AF72" s="79"/>
      <c r="AG72" s="79"/>
      <c r="AH72" s="79"/>
      <c r="AI72" s="79"/>
      <c r="AJ72" s="79"/>
      <c r="AK72" s="79"/>
      <c r="AL72" s="79"/>
      <c r="AM72" s="79"/>
      <c r="AN72" s="79"/>
      <c r="AO72" s="79"/>
      <c r="AP72" s="79"/>
      <c r="AQ72" s="79"/>
      <c r="AR72" s="79"/>
      <c r="AS72" s="79"/>
      <c r="AT72" s="79"/>
      <c r="AU72" s="79"/>
      <c r="AV72" s="80"/>
      <c r="AW72" s="78" t="s">
        <v>23</v>
      </c>
      <c r="AX72" s="79"/>
      <c r="AY72" s="79"/>
      <c r="AZ72" s="79"/>
      <c r="BA72" s="80"/>
      <c r="BB72" s="78"/>
      <c r="BC72" s="103"/>
      <c r="BD72" s="22"/>
      <c r="BZ72" s="39"/>
      <c r="CA72" s="39"/>
      <c r="CB72" s="64"/>
      <c r="CC72" s="63"/>
      <c r="CD72" s="63"/>
      <c r="CE72" s="63"/>
      <c r="CF72" s="63"/>
      <c r="CG72" s="63"/>
      <c r="CH72" s="63"/>
    </row>
    <row r="73" spans="2:116" ht="18" customHeight="1" x14ac:dyDescent="0.25">
      <c r="B73" s="70">
        <v>23</v>
      </c>
      <c r="C73" s="71"/>
      <c r="D73" s="81">
        <v>1</v>
      </c>
      <c r="E73" s="82"/>
      <c r="F73" s="82"/>
      <c r="G73" s="94">
        <f>$G$69</f>
        <v>0.48680555555555555</v>
      </c>
      <c r="H73" s="95"/>
      <c r="I73" s="95"/>
      <c r="J73" s="95"/>
      <c r="K73" s="95"/>
      <c r="L73" s="95"/>
      <c r="M73" s="95"/>
      <c r="N73" s="96"/>
      <c r="O73" s="102" t="str">
        <f>IF(ISBLANK(AZ44),"",$AG$49)</f>
        <v>Hannover 74</v>
      </c>
      <c r="P73" s="85"/>
      <c r="Q73" s="85"/>
      <c r="R73" s="85"/>
      <c r="S73" s="85"/>
      <c r="T73" s="85"/>
      <c r="U73" s="85"/>
      <c r="V73" s="85"/>
      <c r="W73" s="85"/>
      <c r="X73" s="85"/>
      <c r="Y73" s="85"/>
      <c r="Z73" s="85"/>
      <c r="AA73" s="85"/>
      <c r="AB73" s="85"/>
      <c r="AC73" s="85"/>
      <c r="AD73" s="85"/>
      <c r="AE73" s="15" t="s">
        <v>22</v>
      </c>
      <c r="AF73" s="85" t="str">
        <f>IF(ISBLANK(AZ42),"",$D$50)</f>
        <v>MTV Eintracht Celle</v>
      </c>
      <c r="AG73" s="85"/>
      <c r="AH73" s="85"/>
      <c r="AI73" s="85"/>
      <c r="AJ73" s="85"/>
      <c r="AK73" s="85"/>
      <c r="AL73" s="85"/>
      <c r="AM73" s="85"/>
      <c r="AN73" s="85"/>
      <c r="AO73" s="85"/>
      <c r="AP73" s="85"/>
      <c r="AQ73" s="85"/>
      <c r="AR73" s="85"/>
      <c r="AS73" s="85"/>
      <c r="AT73" s="85"/>
      <c r="AU73" s="85"/>
      <c r="AV73" s="86"/>
      <c r="AW73" s="87">
        <v>5</v>
      </c>
      <c r="AX73" s="88"/>
      <c r="AY73" s="88" t="s">
        <v>21</v>
      </c>
      <c r="AZ73" s="88">
        <v>4</v>
      </c>
      <c r="BA73" s="100"/>
      <c r="BB73" s="71"/>
      <c r="BC73" s="108"/>
      <c r="BZ73" s="39"/>
      <c r="CA73" s="39"/>
      <c r="CB73" s="64"/>
      <c r="CC73" s="63"/>
      <c r="CD73" s="63"/>
      <c r="CE73" s="63"/>
      <c r="CF73" s="63"/>
      <c r="CG73" s="63"/>
      <c r="CH73" s="63"/>
    </row>
    <row r="74" spans="2:116" ht="12" customHeight="1" thickBot="1" x14ac:dyDescent="0.25">
      <c r="B74" s="72"/>
      <c r="C74" s="73"/>
      <c r="D74" s="83"/>
      <c r="E74" s="84"/>
      <c r="F74" s="84"/>
      <c r="G74" s="97"/>
      <c r="H74" s="98"/>
      <c r="I74" s="98"/>
      <c r="J74" s="98"/>
      <c r="K74" s="98"/>
      <c r="L74" s="98"/>
      <c r="M74" s="98"/>
      <c r="N74" s="99"/>
      <c r="O74" s="91" t="s">
        <v>35</v>
      </c>
      <c r="P74" s="92"/>
      <c r="Q74" s="92"/>
      <c r="R74" s="92"/>
      <c r="S74" s="92"/>
      <c r="T74" s="92"/>
      <c r="U74" s="92"/>
      <c r="V74" s="92"/>
      <c r="W74" s="92"/>
      <c r="X74" s="92"/>
      <c r="Y74" s="92"/>
      <c r="Z74" s="92"/>
      <c r="AA74" s="92"/>
      <c r="AB74" s="92"/>
      <c r="AC74" s="92"/>
      <c r="AD74" s="92"/>
      <c r="AE74" s="16"/>
      <c r="AF74" s="92" t="s">
        <v>32</v>
      </c>
      <c r="AG74" s="92"/>
      <c r="AH74" s="92"/>
      <c r="AI74" s="92"/>
      <c r="AJ74" s="92"/>
      <c r="AK74" s="92"/>
      <c r="AL74" s="92"/>
      <c r="AM74" s="92"/>
      <c r="AN74" s="92"/>
      <c r="AO74" s="92"/>
      <c r="AP74" s="92"/>
      <c r="AQ74" s="92"/>
      <c r="AR74" s="92"/>
      <c r="AS74" s="92"/>
      <c r="AT74" s="92"/>
      <c r="AU74" s="92"/>
      <c r="AV74" s="93"/>
      <c r="AW74" s="89"/>
      <c r="AX74" s="90"/>
      <c r="AY74" s="90"/>
      <c r="AZ74" s="90"/>
      <c r="BA74" s="101"/>
      <c r="BB74" s="73"/>
      <c r="BC74" s="109"/>
    </row>
    <row r="75" spans="2:116" ht="7.5" customHeight="1" thickBot="1" x14ac:dyDescent="0.25">
      <c r="B75" s="65"/>
      <c r="C75" s="65"/>
      <c r="D75" s="66"/>
      <c r="E75" s="66"/>
      <c r="F75" s="66"/>
      <c r="G75" s="66"/>
      <c r="H75" s="66"/>
      <c r="I75" s="66"/>
      <c r="J75" s="66"/>
      <c r="K75" s="66"/>
      <c r="L75" s="66"/>
      <c r="M75" s="66"/>
      <c r="N75" s="66"/>
      <c r="O75" s="67"/>
      <c r="P75" s="67"/>
      <c r="Q75" s="67"/>
      <c r="R75" s="67"/>
      <c r="S75" s="67"/>
      <c r="T75" s="67"/>
      <c r="U75" s="67"/>
      <c r="V75" s="67"/>
      <c r="W75" s="67"/>
      <c r="X75" s="67"/>
      <c r="Y75" s="67"/>
      <c r="Z75" s="67"/>
      <c r="AA75" s="67"/>
      <c r="AB75" s="67"/>
      <c r="AC75" s="67"/>
      <c r="AD75" s="67"/>
      <c r="AE75" s="68"/>
      <c r="AF75" s="67"/>
      <c r="AG75" s="67"/>
      <c r="AH75" s="67"/>
      <c r="AI75" s="67"/>
      <c r="AJ75" s="67"/>
      <c r="AK75" s="67"/>
      <c r="AL75" s="67"/>
      <c r="AM75" s="67"/>
      <c r="AN75" s="67"/>
      <c r="AO75" s="67"/>
      <c r="AP75" s="67"/>
      <c r="AQ75" s="67"/>
      <c r="AR75" s="67"/>
      <c r="AS75" s="67"/>
      <c r="AT75" s="67"/>
      <c r="AU75" s="67"/>
      <c r="AV75" s="67"/>
      <c r="AW75" s="69"/>
      <c r="AX75" s="69"/>
      <c r="AY75" s="69"/>
      <c r="AZ75" s="69"/>
      <c r="BA75" s="69"/>
      <c r="BB75" s="65"/>
      <c r="BC75" s="65"/>
    </row>
    <row r="76" spans="2:116" ht="20.100000000000001" customHeight="1" thickBot="1" x14ac:dyDescent="0.25">
      <c r="B76" s="76" t="s">
        <v>16</v>
      </c>
      <c r="C76" s="77"/>
      <c r="D76" s="104" t="s">
        <v>40</v>
      </c>
      <c r="E76" s="106"/>
      <c r="F76" s="107"/>
      <c r="G76" s="104" t="s">
        <v>19</v>
      </c>
      <c r="H76" s="106"/>
      <c r="I76" s="106"/>
      <c r="J76" s="106"/>
      <c r="K76" s="106"/>
      <c r="L76" s="106"/>
      <c r="M76" s="106"/>
      <c r="N76" s="107"/>
      <c r="O76" s="104" t="s">
        <v>47</v>
      </c>
      <c r="P76" s="106"/>
      <c r="Q76" s="106"/>
      <c r="R76" s="106"/>
      <c r="S76" s="106"/>
      <c r="T76" s="106"/>
      <c r="U76" s="106"/>
      <c r="V76" s="106"/>
      <c r="W76" s="106"/>
      <c r="X76" s="106"/>
      <c r="Y76" s="106"/>
      <c r="Z76" s="106"/>
      <c r="AA76" s="106"/>
      <c r="AB76" s="106"/>
      <c r="AC76" s="106"/>
      <c r="AD76" s="106"/>
      <c r="AE76" s="106"/>
      <c r="AF76" s="106"/>
      <c r="AG76" s="106"/>
      <c r="AH76" s="106"/>
      <c r="AI76" s="106"/>
      <c r="AJ76" s="106"/>
      <c r="AK76" s="106"/>
      <c r="AL76" s="106"/>
      <c r="AM76" s="106"/>
      <c r="AN76" s="106"/>
      <c r="AO76" s="106"/>
      <c r="AP76" s="106"/>
      <c r="AQ76" s="106"/>
      <c r="AR76" s="106"/>
      <c r="AS76" s="106"/>
      <c r="AT76" s="106"/>
      <c r="AU76" s="106"/>
      <c r="AV76" s="107"/>
      <c r="AW76" s="104" t="s">
        <v>23</v>
      </c>
      <c r="AX76" s="106"/>
      <c r="AY76" s="106"/>
      <c r="AZ76" s="106"/>
      <c r="BA76" s="107"/>
      <c r="BB76" s="104"/>
      <c r="BC76" s="105"/>
    </row>
    <row r="77" spans="2:116" ht="18" customHeight="1" x14ac:dyDescent="0.2">
      <c r="B77" s="70">
        <v>24</v>
      </c>
      <c r="C77" s="71"/>
      <c r="D77" s="81">
        <v>2</v>
      </c>
      <c r="E77" s="82"/>
      <c r="F77" s="82"/>
      <c r="G77" s="94">
        <f>$G$73+$U$61*$X$61+$AL$61</f>
        <v>0.49444444444444441</v>
      </c>
      <c r="H77" s="95"/>
      <c r="I77" s="95"/>
      <c r="J77" s="95"/>
      <c r="K77" s="95"/>
      <c r="L77" s="95"/>
      <c r="M77" s="95"/>
      <c r="N77" s="96"/>
      <c r="O77" s="102" t="s">
        <v>73</v>
      </c>
      <c r="P77" s="85"/>
      <c r="Q77" s="85"/>
      <c r="R77" s="85"/>
      <c r="S77" s="85"/>
      <c r="T77" s="85"/>
      <c r="U77" s="85"/>
      <c r="V77" s="85"/>
      <c r="W77" s="85"/>
      <c r="X77" s="85"/>
      <c r="Y77" s="85"/>
      <c r="Z77" s="85"/>
      <c r="AA77" s="85"/>
      <c r="AB77" s="85"/>
      <c r="AC77" s="85"/>
      <c r="AD77" s="85"/>
      <c r="AE77" s="15" t="s">
        <v>22</v>
      </c>
      <c r="AF77" s="85" t="str">
        <f>IF(ISBLANK(AZ44),"",$AG$52)</f>
        <v>SSV Südwinsen</v>
      </c>
      <c r="AG77" s="85"/>
      <c r="AH77" s="85"/>
      <c r="AI77" s="85"/>
      <c r="AJ77" s="85"/>
      <c r="AK77" s="85"/>
      <c r="AL77" s="85"/>
      <c r="AM77" s="85"/>
      <c r="AN77" s="85"/>
      <c r="AO77" s="85"/>
      <c r="AP77" s="85"/>
      <c r="AQ77" s="85"/>
      <c r="AR77" s="85"/>
      <c r="AS77" s="85"/>
      <c r="AT77" s="85"/>
      <c r="AU77" s="85"/>
      <c r="AV77" s="86"/>
      <c r="AW77" s="87">
        <v>0</v>
      </c>
      <c r="AX77" s="88"/>
      <c r="AY77" s="88" t="s">
        <v>21</v>
      </c>
      <c r="AZ77" s="88">
        <v>4</v>
      </c>
      <c r="BA77" s="100"/>
      <c r="BB77" s="71"/>
      <c r="BC77" s="108"/>
    </row>
    <row r="78" spans="2:116" ht="12" customHeight="1" thickBot="1" x14ac:dyDescent="0.25">
      <c r="B78" s="72"/>
      <c r="C78" s="73"/>
      <c r="D78" s="83"/>
      <c r="E78" s="84"/>
      <c r="F78" s="84"/>
      <c r="G78" s="97"/>
      <c r="H78" s="98"/>
      <c r="I78" s="98"/>
      <c r="J78" s="98"/>
      <c r="K78" s="98"/>
      <c r="L78" s="98"/>
      <c r="M78" s="98"/>
      <c r="N78" s="99"/>
      <c r="O78" s="91" t="s">
        <v>51</v>
      </c>
      <c r="P78" s="92"/>
      <c r="Q78" s="92"/>
      <c r="R78" s="92"/>
      <c r="S78" s="92"/>
      <c r="T78" s="92"/>
      <c r="U78" s="92"/>
      <c r="V78" s="92"/>
      <c r="W78" s="92"/>
      <c r="X78" s="92"/>
      <c r="Y78" s="92"/>
      <c r="Z78" s="92"/>
      <c r="AA78" s="92"/>
      <c r="AB78" s="92"/>
      <c r="AC78" s="92"/>
      <c r="AD78" s="92"/>
      <c r="AE78" s="16"/>
      <c r="AF78" s="92" t="s">
        <v>52</v>
      </c>
      <c r="AG78" s="92"/>
      <c r="AH78" s="92"/>
      <c r="AI78" s="92"/>
      <c r="AJ78" s="92"/>
      <c r="AK78" s="92"/>
      <c r="AL78" s="92"/>
      <c r="AM78" s="92"/>
      <c r="AN78" s="92"/>
      <c r="AO78" s="92"/>
      <c r="AP78" s="92"/>
      <c r="AQ78" s="92"/>
      <c r="AR78" s="92"/>
      <c r="AS78" s="92"/>
      <c r="AT78" s="92"/>
      <c r="AU78" s="92"/>
      <c r="AV78" s="93"/>
      <c r="AW78" s="89"/>
      <c r="AX78" s="90"/>
      <c r="AY78" s="90"/>
      <c r="AZ78" s="90"/>
      <c r="BA78" s="101"/>
      <c r="BB78" s="73"/>
      <c r="BC78" s="109"/>
    </row>
    <row r="79" spans="2:116" ht="3.75" customHeight="1" thickBot="1" x14ac:dyDescent="0.25">
      <c r="BD79" s="22"/>
      <c r="BZ79" s="39"/>
      <c r="CA79" s="39"/>
      <c r="CB79" s="39"/>
      <c r="CC79" s="63"/>
      <c r="CD79" s="63"/>
      <c r="CE79" s="63"/>
      <c r="CF79" s="63"/>
      <c r="CG79" s="63"/>
      <c r="CH79" s="63"/>
      <c r="DL79" s="22"/>
    </row>
    <row r="80" spans="2:116" ht="20.100000000000001" customHeight="1" thickBot="1" x14ac:dyDescent="0.3">
      <c r="B80" s="76" t="s">
        <v>16</v>
      </c>
      <c r="C80" s="77"/>
      <c r="D80" s="104" t="s">
        <v>40</v>
      </c>
      <c r="E80" s="106"/>
      <c r="F80" s="107"/>
      <c r="G80" s="104" t="s">
        <v>19</v>
      </c>
      <c r="H80" s="106"/>
      <c r="I80" s="106"/>
      <c r="J80" s="106"/>
      <c r="K80" s="106"/>
      <c r="L80" s="106"/>
      <c r="M80" s="106"/>
      <c r="N80" s="107"/>
      <c r="O80" s="104" t="s">
        <v>46</v>
      </c>
      <c r="P80" s="106"/>
      <c r="Q80" s="106"/>
      <c r="R80" s="106"/>
      <c r="S80" s="106"/>
      <c r="T80" s="106"/>
      <c r="U80" s="106"/>
      <c r="V80" s="106"/>
      <c r="W80" s="106"/>
      <c r="X80" s="106"/>
      <c r="Y80" s="106"/>
      <c r="Z80" s="106"/>
      <c r="AA80" s="106"/>
      <c r="AB80" s="106"/>
      <c r="AC80" s="106"/>
      <c r="AD80" s="106"/>
      <c r="AE80" s="106"/>
      <c r="AF80" s="106"/>
      <c r="AG80" s="106"/>
      <c r="AH80" s="106"/>
      <c r="AI80" s="106"/>
      <c r="AJ80" s="106"/>
      <c r="AK80" s="106"/>
      <c r="AL80" s="106"/>
      <c r="AM80" s="106"/>
      <c r="AN80" s="106"/>
      <c r="AO80" s="106"/>
      <c r="AP80" s="106"/>
      <c r="AQ80" s="106"/>
      <c r="AR80" s="106"/>
      <c r="AS80" s="106"/>
      <c r="AT80" s="106"/>
      <c r="AU80" s="106"/>
      <c r="AV80" s="107"/>
      <c r="AW80" s="104" t="s">
        <v>23</v>
      </c>
      <c r="AX80" s="106"/>
      <c r="AY80" s="106"/>
      <c r="AZ80" s="106"/>
      <c r="BA80" s="107"/>
      <c r="BB80" s="104"/>
      <c r="BC80" s="105"/>
      <c r="BD80" s="22"/>
      <c r="BZ80" s="39"/>
      <c r="CA80" s="39"/>
      <c r="CB80" s="64"/>
      <c r="CC80" s="63"/>
      <c r="CD80" s="63"/>
      <c r="CE80" s="63"/>
      <c r="CF80" s="63"/>
      <c r="CG80" s="63"/>
      <c r="CH80" s="63"/>
    </row>
    <row r="81" spans="2:86" ht="18" customHeight="1" x14ac:dyDescent="0.25">
      <c r="B81" s="70">
        <v>25</v>
      </c>
      <c r="C81" s="71"/>
      <c r="D81" s="81">
        <v>1</v>
      </c>
      <c r="E81" s="82"/>
      <c r="F81" s="82"/>
      <c r="G81" s="94">
        <f>$G$77</f>
        <v>0.49444444444444441</v>
      </c>
      <c r="H81" s="95"/>
      <c r="I81" s="95"/>
      <c r="J81" s="95"/>
      <c r="K81" s="95"/>
      <c r="L81" s="95"/>
      <c r="M81" s="95"/>
      <c r="N81" s="96"/>
      <c r="O81" s="102" t="str">
        <f>IF(ISBLANK(AZ42),"",$D$51)</f>
        <v>SV Anderten</v>
      </c>
      <c r="P81" s="85"/>
      <c r="Q81" s="85"/>
      <c r="R81" s="85"/>
      <c r="S81" s="85"/>
      <c r="T81" s="85"/>
      <c r="U81" s="85"/>
      <c r="V81" s="85"/>
      <c r="W81" s="85"/>
      <c r="X81" s="85"/>
      <c r="Y81" s="85"/>
      <c r="Z81" s="85"/>
      <c r="AA81" s="85"/>
      <c r="AB81" s="85"/>
      <c r="AC81" s="85"/>
      <c r="AD81" s="85"/>
      <c r="AE81" s="15" t="s">
        <v>22</v>
      </c>
      <c r="AF81" s="85" t="str">
        <f>IF(ISBLANK(AZ44),"",$AG$51)</f>
        <v>VfL Westercelle</v>
      </c>
      <c r="AG81" s="85"/>
      <c r="AH81" s="85"/>
      <c r="AI81" s="85"/>
      <c r="AJ81" s="85"/>
      <c r="AK81" s="85"/>
      <c r="AL81" s="85"/>
      <c r="AM81" s="85"/>
      <c r="AN81" s="85"/>
      <c r="AO81" s="85"/>
      <c r="AP81" s="85"/>
      <c r="AQ81" s="85"/>
      <c r="AR81" s="85"/>
      <c r="AS81" s="85"/>
      <c r="AT81" s="85"/>
      <c r="AU81" s="85"/>
      <c r="AV81" s="86"/>
      <c r="AW81" s="87">
        <v>0</v>
      </c>
      <c r="AX81" s="88"/>
      <c r="AY81" s="88" t="s">
        <v>21</v>
      </c>
      <c r="AZ81" s="88">
        <v>3</v>
      </c>
      <c r="BA81" s="100"/>
      <c r="BB81" s="71"/>
      <c r="BC81" s="108"/>
      <c r="BZ81" s="39"/>
      <c r="CA81" s="39"/>
      <c r="CB81" s="64"/>
      <c r="CC81" s="63"/>
      <c r="CD81" s="63"/>
      <c r="CE81" s="63"/>
      <c r="CF81" s="63"/>
      <c r="CG81" s="63"/>
      <c r="CH81" s="63"/>
    </row>
    <row r="82" spans="2:86" ht="12" customHeight="1" thickBot="1" x14ac:dyDescent="0.25">
      <c r="B82" s="72"/>
      <c r="C82" s="73"/>
      <c r="D82" s="83"/>
      <c r="E82" s="84"/>
      <c r="F82" s="84"/>
      <c r="G82" s="97"/>
      <c r="H82" s="98"/>
      <c r="I82" s="98"/>
      <c r="J82" s="98"/>
      <c r="K82" s="98"/>
      <c r="L82" s="98"/>
      <c r="M82" s="98"/>
      <c r="N82" s="99"/>
      <c r="O82" s="91" t="s">
        <v>53</v>
      </c>
      <c r="P82" s="92"/>
      <c r="Q82" s="92"/>
      <c r="R82" s="92"/>
      <c r="S82" s="92"/>
      <c r="T82" s="92"/>
      <c r="U82" s="92"/>
      <c r="V82" s="92"/>
      <c r="W82" s="92"/>
      <c r="X82" s="92"/>
      <c r="Y82" s="92"/>
      <c r="Z82" s="92"/>
      <c r="AA82" s="92"/>
      <c r="AB82" s="92"/>
      <c r="AC82" s="92"/>
      <c r="AD82" s="92"/>
      <c r="AE82" s="16"/>
      <c r="AF82" s="92" t="s">
        <v>54</v>
      </c>
      <c r="AG82" s="92"/>
      <c r="AH82" s="92"/>
      <c r="AI82" s="92"/>
      <c r="AJ82" s="92"/>
      <c r="AK82" s="92"/>
      <c r="AL82" s="92"/>
      <c r="AM82" s="92"/>
      <c r="AN82" s="92"/>
      <c r="AO82" s="92"/>
      <c r="AP82" s="92"/>
      <c r="AQ82" s="92"/>
      <c r="AR82" s="92"/>
      <c r="AS82" s="92"/>
      <c r="AT82" s="92"/>
      <c r="AU82" s="92"/>
      <c r="AV82" s="93"/>
      <c r="AW82" s="89"/>
      <c r="AX82" s="90"/>
      <c r="AY82" s="90"/>
      <c r="AZ82" s="90"/>
      <c r="BA82" s="101"/>
      <c r="BB82" s="73"/>
      <c r="BC82" s="109"/>
    </row>
    <row r="83" spans="2:86" ht="7.5" customHeight="1" thickBot="1" x14ac:dyDescent="0.25"/>
    <row r="84" spans="2:86" ht="20.100000000000001" customHeight="1" thickBot="1" x14ac:dyDescent="0.25">
      <c r="B84" s="199" t="s">
        <v>16</v>
      </c>
      <c r="C84" s="200"/>
      <c r="D84" s="201" t="s">
        <v>40</v>
      </c>
      <c r="E84" s="202"/>
      <c r="F84" s="203"/>
      <c r="G84" s="201" t="s">
        <v>62</v>
      </c>
      <c r="H84" s="202"/>
      <c r="I84" s="202"/>
      <c r="J84" s="202"/>
      <c r="K84" s="202"/>
      <c r="L84" s="202"/>
      <c r="M84" s="202"/>
      <c r="N84" s="203"/>
      <c r="O84" s="201" t="s">
        <v>36</v>
      </c>
      <c r="P84" s="202"/>
      <c r="Q84" s="202"/>
      <c r="R84" s="202"/>
      <c r="S84" s="202"/>
      <c r="T84" s="202"/>
      <c r="U84" s="202"/>
      <c r="V84" s="202"/>
      <c r="W84" s="202"/>
      <c r="X84" s="202"/>
      <c r="Y84" s="202"/>
      <c r="Z84" s="202"/>
      <c r="AA84" s="202"/>
      <c r="AB84" s="202"/>
      <c r="AC84" s="202"/>
      <c r="AD84" s="202"/>
      <c r="AE84" s="202"/>
      <c r="AF84" s="202"/>
      <c r="AG84" s="202"/>
      <c r="AH84" s="202"/>
      <c r="AI84" s="202"/>
      <c r="AJ84" s="202"/>
      <c r="AK84" s="202"/>
      <c r="AL84" s="202"/>
      <c r="AM84" s="202"/>
      <c r="AN84" s="202"/>
      <c r="AO84" s="202"/>
      <c r="AP84" s="202"/>
      <c r="AQ84" s="202"/>
      <c r="AR84" s="202"/>
      <c r="AS84" s="202"/>
      <c r="AT84" s="202"/>
      <c r="AU84" s="202"/>
      <c r="AV84" s="203"/>
      <c r="AW84" s="201" t="s">
        <v>23</v>
      </c>
      <c r="AX84" s="202"/>
      <c r="AY84" s="202"/>
      <c r="AZ84" s="202"/>
      <c r="BA84" s="203"/>
      <c r="BB84" s="201"/>
      <c r="BC84" s="214"/>
    </row>
    <row r="85" spans="2:86" ht="18" customHeight="1" x14ac:dyDescent="0.2">
      <c r="B85" s="70">
        <v>26</v>
      </c>
      <c r="C85" s="71"/>
      <c r="D85" s="81">
        <v>2</v>
      </c>
      <c r="E85" s="82"/>
      <c r="F85" s="82"/>
      <c r="G85" s="94">
        <f>$G$81+$U$61*$X$61+$AL$61</f>
        <v>0.50208333333333333</v>
      </c>
      <c r="H85" s="95"/>
      <c r="I85" s="95"/>
      <c r="J85" s="95"/>
      <c r="K85" s="95"/>
      <c r="L85" s="95"/>
      <c r="M85" s="95"/>
      <c r="N85" s="96"/>
      <c r="O85" s="102" t="str">
        <f>IF(ISBLANK($AZ$69)," ",IF($AW$69&lt;$AZ$69,$O$69,IF($AZ$69&lt;$AW$69,$AF$69)))</f>
        <v>SV Gifhorn</v>
      </c>
      <c r="P85" s="85"/>
      <c r="Q85" s="85"/>
      <c r="R85" s="85"/>
      <c r="S85" s="85"/>
      <c r="T85" s="85"/>
      <c r="U85" s="85"/>
      <c r="V85" s="85"/>
      <c r="W85" s="85"/>
      <c r="X85" s="85"/>
      <c r="Y85" s="85"/>
      <c r="Z85" s="85"/>
      <c r="AA85" s="85"/>
      <c r="AB85" s="85"/>
      <c r="AC85" s="85"/>
      <c r="AD85" s="85"/>
      <c r="AE85" s="15" t="s">
        <v>22</v>
      </c>
      <c r="AF85" s="85" t="str">
        <f>IF(ISBLANK($AZ$73)," ",IF($AW$73&lt;$AZ$73,$O$73,IF($AZ$73&lt;$AW$73,$AF$73)))</f>
        <v>MTV Eintracht Celle</v>
      </c>
      <c r="AG85" s="85"/>
      <c r="AH85" s="85"/>
      <c r="AI85" s="85"/>
      <c r="AJ85" s="85"/>
      <c r="AK85" s="85"/>
      <c r="AL85" s="85"/>
      <c r="AM85" s="85"/>
      <c r="AN85" s="85"/>
      <c r="AO85" s="85"/>
      <c r="AP85" s="85"/>
      <c r="AQ85" s="85"/>
      <c r="AR85" s="85"/>
      <c r="AS85" s="85"/>
      <c r="AT85" s="85"/>
      <c r="AU85" s="85"/>
      <c r="AV85" s="86"/>
      <c r="AW85" s="87">
        <v>1</v>
      </c>
      <c r="AX85" s="88"/>
      <c r="AY85" s="88" t="s">
        <v>21</v>
      </c>
      <c r="AZ85" s="88">
        <v>0</v>
      </c>
      <c r="BA85" s="100"/>
      <c r="BB85" s="71"/>
      <c r="BC85" s="108"/>
    </row>
    <row r="86" spans="2:86" ht="12" customHeight="1" thickBot="1" x14ac:dyDescent="0.25">
      <c r="B86" s="72"/>
      <c r="C86" s="73"/>
      <c r="D86" s="83"/>
      <c r="E86" s="84"/>
      <c r="F86" s="84"/>
      <c r="G86" s="97"/>
      <c r="H86" s="98"/>
      <c r="I86" s="98"/>
      <c r="J86" s="98"/>
      <c r="K86" s="98"/>
      <c r="L86" s="98"/>
      <c r="M86" s="98"/>
      <c r="N86" s="99"/>
      <c r="O86" s="91" t="s">
        <v>57</v>
      </c>
      <c r="P86" s="92"/>
      <c r="Q86" s="92"/>
      <c r="R86" s="92"/>
      <c r="S86" s="92"/>
      <c r="T86" s="92"/>
      <c r="U86" s="92"/>
      <c r="V86" s="92"/>
      <c r="W86" s="92"/>
      <c r="X86" s="92"/>
      <c r="Y86" s="92"/>
      <c r="Z86" s="92"/>
      <c r="AA86" s="92"/>
      <c r="AB86" s="92"/>
      <c r="AC86" s="92"/>
      <c r="AD86" s="92"/>
      <c r="AE86" s="16"/>
      <c r="AF86" s="92" t="s">
        <v>58</v>
      </c>
      <c r="AG86" s="92"/>
      <c r="AH86" s="92"/>
      <c r="AI86" s="92"/>
      <c r="AJ86" s="92"/>
      <c r="AK86" s="92"/>
      <c r="AL86" s="92"/>
      <c r="AM86" s="92"/>
      <c r="AN86" s="92"/>
      <c r="AO86" s="92"/>
      <c r="AP86" s="92"/>
      <c r="AQ86" s="92"/>
      <c r="AR86" s="92"/>
      <c r="AS86" s="92"/>
      <c r="AT86" s="92"/>
      <c r="AU86" s="92"/>
      <c r="AV86" s="93"/>
      <c r="AW86" s="89"/>
      <c r="AX86" s="90"/>
      <c r="AY86" s="90"/>
      <c r="AZ86" s="90"/>
      <c r="BA86" s="101"/>
      <c r="BB86" s="73"/>
      <c r="BC86" s="109"/>
    </row>
    <row r="87" spans="2:86" ht="3.75" customHeight="1" thickBot="1" x14ac:dyDescent="0.25"/>
    <row r="88" spans="2:86" ht="20.100000000000001" customHeight="1" thickBot="1" x14ac:dyDescent="0.25">
      <c r="B88" s="199" t="s">
        <v>16</v>
      </c>
      <c r="C88" s="200"/>
      <c r="D88" s="201" t="s">
        <v>40</v>
      </c>
      <c r="E88" s="202"/>
      <c r="F88" s="203"/>
      <c r="G88" s="201" t="s">
        <v>62</v>
      </c>
      <c r="H88" s="202"/>
      <c r="I88" s="202"/>
      <c r="J88" s="202"/>
      <c r="K88" s="202"/>
      <c r="L88" s="202"/>
      <c r="M88" s="202"/>
      <c r="N88" s="203"/>
      <c r="O88" s="201" t="s">
        <v>37</v>
      </c>
      <c r="P88" s="202"/>
      <c r="Q88" s="202"/>
      <c r="R88" s="202"/>
      <c r="S88" s="202"/>
      <c r="T88" s="202"/>
      <c r="U88" s="202"/>
      <c r="V88" s="202"/>
      <c r="W88" s="202"/>
      <c r="X88" s="202"/>
      <c r="Y88" s="202"/>
      <c r="Z88" s="202"/>
      <c r="AA88" s="202"/>
      <c r="AB88" s="202"/>
      <c r="AC88" s="202"/>
      <c r="AD88" s="202"/>
      <c r="AE88" s="202"/>
      <c r="AF88" s="202"/>
      <c r="AG88" s="202"/>
      <c r="AH88" s="202"/>
      <c r="AI88" s="202"/>
      <c r="AJ88" s="202"/>
      <c r="AK88" s="202"/>
      <c r="AL88" s="202"/>
      <c r="AM88" s="202"/>
      <c r="AN88" s="202"/>
      <c r="AO88" s="202"/>
      <c r="AP88" s="202"/>
      <c r="AQ88" s="202"/>
      <c r="AR88" s="202"/>
      <c r="AS88" s="202"/>
      <c r="AT88" s="202"/>
      <c r="AU88" s="202"/>
      <c r="AV88" s="203"/>
      <c r="AW88" s="201" t="s">
        <v>23</v>
      </c>
      <c r="AX88" s="202"/>
      <c r="AY88" s="202"/>
      <c r="AZ88" s="202"/>
      <c r="BA88" s="203"/>
      <c r="BB88" s="201"/>
      <c r="BC88" s="214"/>
    </row>
    <row r="89" spans="2:86" ht="18" customHeight="1" x14ac:dyDescent="0.2">
      <c r="B89" s="70">
        <v>27</v>
      </c>
      <c r="C89" s="71"/>
      <c r="D89" s="81">
        <v>1</v>
      </c>
      <c r="E89" s="82"/>
      <c r="F89" s="82"/>
      <c r="G89" s="94">
        <f>G85</f>
        <v>0.50208333333333333</v>
      </c>
      <c r="H89" s="95"/>
      <c r="I89" s="95"/>
      <c r="J89" s="95"/>
      <c r="K89" s="95"/>
      <c r="L89" s="95"/>
      <c r="M89" s="95"/>
      <c r="N89" s="96"/>
      <c r="O89" s="102" t="str">
        <f>IF(ISBLANK($AZ$69)," ",IF($AW$69&gt;$AZ$69,$O$69,IF($AZ$69&gt;$AW$69,$AF$69)))</f>
        <v>ESV Fortuna Celle I</v>
      </c>
      <c r="P89" s="85"/>
      <c r="Q89" s="85"/>
      <c r="R89" s="85"/>
      <c r="S89" s="85"/>
      <c r="T89" s="85"/>
      <c r="U89" s="85"/>
      <c r="V89" s="85"/>
      <c r="W89" s="85"/>
      <c r="X89" s="85"/>
      <c r="Y89" s="85"/>
      <c r="Z89" s="85"/>
      <c r="AA89" s="85"/>
      <c r="AB89" s="85"/>
      <c r="AC89" s="85"/>
      <c r="AD89" s="85"/>
      <c r="AE89" s="15" t="s">
        <v>22</v>
      </c>
      <c r="AF89" s="85" t="str">
        <f>IF(ISBLANK($AZ$73)," ",IF($AW$73&gt;$AZ$73,$O$73,IF($AZ$73&gt;$AW$73,$AF$73)))</f>
        <v>Hannover 74</v>
      </c>
      <c r="AG89" s="85"/>
      <c r="AH89" s="85"/>
      <c r="AI89" s="85"/>
      <c r="AJ89" s="85"/>
      <c r="AK89" s="85"/>
      <c r="AL89" s="85"/>
      <c r="AM89" s="85"/>
      <c r="AN89" s="85"/>
      <c r="AO89" s="85"/>
      <c r="AP89" s="85"/>
      <c r="AQ89" s="85"/>
      <c r="AR89" s="85"/>
      <c r="AS89" s="85"/>
      <c r="AT89" s="85"/>
      <c r="AU89" s="85"/>
      <c r="AV89" s="86"/>
      <c r="AW89" s="87">
        <v>3</v>
      </c>
      <c r="AX89" s="88"/>
      <c r="AY89" s="88" t="s">
        <v>21</v>
      </c>
      <c r="AZ89" s="88">
        <v>1</v>
      </c>
      <c r="BA89" s="100"/>
      <c r="BB89" s="71"/>
      <c r="BC89" s="108"/>
    </row>
    <row r="90" spans="2:86" ht="12" customHeight="1" thickBot="1" x14ac:dyDescent="0.25">
      <c r="B90" s="72"/>
      <c r="C90" s="73"/>
      <c r="D90" s="83"/>
      <c r="E90" s="84"/>
      <c r="F90" s="84"/>
      <c r="G90" s="97"/>
      <c r="H90" s="98"/>
      <c r="I90" s="98"/>
      <c r="J90" s="98"/>
      <c r="K90" s="98"/>
      <c r="L90" s="98"/>
      <c r="M90" s="98"/>
      <c r="N90" s="99"/>
      <c r="O90" s="91" t="s">
        <v>59</v>
      </c>
      <c r="P90" s="92"/>
      <c r="Q90" s="92"/>
      <c r="R90" s="92"/>
      <c r="S90" s="92"/>
      <c r="T90" s="92"/>
      <c r="U90" s="92"/>
      <c r="V90" s="92"/>
      <c r="W90" s="92"/>
      <c r="X90" s="92"/>
      <c r="Y90" s="92"/>
      <c r="Z90" s="92"/>
      <c r="AA90" s="92"/>
      <c r="AB90" s="92"/>
      <c r="AC90" s="92"/>
      <c r="AD90" s="92"/>
      <c r="AE90" s="16"/>
      <c r="AF90" s="92" t="s">
        <v>60</v>
      </c>
      <c r="AG90" s="92"/>
      <c r="AH90" s="92"/>
      <c r="AI90" s="92"/>
      <c r="AJ90" s="92"/>
      <c r="AK90" s="92"/>
      <c r="AL90" s="92"/>
      <c r="AM90" s="92"/>
      <c r="AN90" s="92"/>
      <c r="AO90" s="92"/>
      <c r="AP90" s="92"/>
      <c r="AQ90" s="92"/>
      <c r="AR90" s="92"/>
      <c r="AS90" s="92"/>
      <c r="AT90" s="92"/>
      <c r="AU90" s="92"/>
      <c r="AV90" s="93"/>
      <c r="AW90" s="89"/>
      <c r="AX90" s="90"/>
      <c r="AY90" s="90"/>
      <c r="AZ90" s="90"/>
      <c r="BA90" s="101"/>
      <c r="BB90" s="73"/>
      <c r="BC90" s="109"/>
    </row>
    <row r="92" spans="2:86" x14ac:dyDescent="0.2">
      <c r="B92" s="1" t="s">
        <v>61</v>
      </c>
      <c r="BE92" s="41"/>
      <c r="BF92" s="41"/>
      <c r="BG92" s="41"/>
      <c r="BH92" s="41"/>
      <c r="BI92" s="41"/>
      <c r="BJ92" s="41"/>
      <c r="BK92" s="41"/>
      <c r="BL92" s="41"/>
      <c r="BM92" s="41"/>
      <c r="BN92" s="41"/>
      <c r="BO92" s="41"/>
      <c r="BP92" s="41"/>
      <c r="BQ92" s="41"/>
      <c r="BR92" s="41"/>
      <c r="BS92" s="41"/>
      <c r="BT92" s="41"/>
      <c r="BU92" s="41"/>
    </row>
    <row r="93" spans="2:86" ht="8.25" customHeight="1" thickBot="1" x14ac:dyDescent="0.25"/>
    <row r="94" spans="2:86" ht="25.5" customHeight="1" x14ac:dyDescent="0.2">
      <c r="I94" s="212" t="s">
        <v>9</v>
      </c>
      <c r="J94" s="213"/>
      <c r="K94" s="213"/>
      <c r="L94" s="17"/>
      <c r="M94" s="210" t="str">
        <f>IF(ISBLANK($AZ$89)," ",IF($AW$89&gt;$AZ$89,$O$89,IF($AZ$89&gt;$AW$89,$AF$89)))</f>
        <v>ESV Fortuna Celle I</v>
      </c>
      <c r="N94" s="210"/>
      <c r="O94" s="210"/>
      <c r="P94" s="210"/>
      <c r="Q94" s="210"/>
      <c r="R94" s="210"/>
      <c r="S94" s="210"/>
      <c r="T94" s="210"/>
      <c r="U94" s="210"/>
      <c r="V94" s="210"/>
      <c r="W94" s="210"/>
      <c r="X94" s="210"/>
      <c r="Y94" s="210"/>
      <c r="Z94" s="210"/>
      <c r="AA94" s="210"/>
      <c r="AB94" s="210"/>
      <c r="AC94" s="210"/>
      <c r="AD94" s="210"/>
      <c r="AE94" s="210"/>
      <c r="AF94" s="210"/>
      <c r="AG94" s="210"/>
      <c r="AH94" s="210"/>
      <c r="AI94" s="210"/>
      <c r="AJ94" s="210"/>
      <c r="AK94" s="210"/>
      <c r="AL94" s="210"/>
      <c r="AM94" s="210"/>
      <c r="AN94" s="210"/>
      <c r="AO94" s="210"/>
      <c r="AP94" s="210"/>
      <c r="AQ94" s="210"/>
      <c r="AR94" s="210"/>
      <c r="AS94" s="210"/>
      <c r="AT94" s="210"/>
      <c r="AU94" s="210"/>
      <c r="AV94" s="211"/>
    </row>
    <row r="95" spans="2:86" ht="25.5" customHeight="1" x14ac:dyDescent="0.2">
      <c r="I95" s="206" t="s">
        <v>10</v>
      </c>
      <c r="J95" s="207"/>
      <c r="K95" s="207"/>
      <c r="L95" s="18"/>
      <c r="M95" s="208" t="str">
        <f>IF(ISBLANK($AZ$89)," ",IF($AW$89&lt;$AZ$89,$O$89,IF($AZ$89&lt;$AW$89,$AF$89)))</f>
        <v>Hannover 74</v>
      </c>
      <c r="N95" s="208"/>
      <c r="O95" s="208"/>
      <c r="P95" s="208"/>
      <c r="Q95" s="208"/>
      <c r="R95" s="208"/>
      <c r="S95" s="208"/>
      <c r="T95" s="208"/>
      <c r="U95" s="208"/>
      <c r="V95" s="208"/>
      <c r="W95" s="208"/>
      <c r="X95" s="208"/>
      <c r="Y95" s="208"/>
      <c r="Z95" s="208"/>
      <c r="AA95" s="208"/>
      <c r="AB95" s="208"/>
      <c r="AC95" s="208"/>
      <c r="AD95" s="208"/>
      <c r="AE95" s="208"/>
      <c r="AF95" s="208"/>
      <c r="AG95" s="208"/>
      <c r="AH95" s="208"/>
      <c r="AI95" s="208"/>
      <c r="AJ95" s="208"/>
      <c r="AK95" s="208"/>
      <c r="AL95" s="208"/>
      <c r="AM95" s="208"/>
      <c r="AN95" s="208"/>
      <c r="AO95" s="208"/>
      <c r="AP95" s="208"/>
      <c r="AQ95" s="208"/>
      <c r="AR95" s="208"/>
      <c r="AS95" s="208"/>
      <c r="AT95" s="208"/>
      <c r="AU95" s="208"/>
      <c r="AV95" s="209"/>
    </row>
    <row r="96" spans="2:86" ht="25.5" customHeight="1" x14ac:dyDescent="0.2">
      <c r="I96" s="206" t="s">
        <v>11</v>
      </c>
      <c r="J96" s="207"/>
      <c r="K96" s="207"/>
      <c r="L96" s="18"/>
      <c r="M96" s="208" t="str">
        <f>IF(ISBLANK($AZ$85)," ",IF($AW$85&gt;$AZ$85,$O$85,IF($AZ$85&gt;$AW$85,$AF$85)))</f>
        <v>SV Gifhorn</v>
      </c>
      <c r="N96" s="208"/>
      <c r="O96" s="208"/>
      <c r="P96" s="208"/>
      <c r="Q96" s="208"/>
      <c r="R96" s="208"/>
      <c r="S96" s="208"/>
      <c r="T96" s="208"/>
      <c r="U96" s="208"/>
      <c r="V96" s="208"/>
      <c r="W96" s="208"/>
      <c r="X96" s="208"/>
      <c r="Y96" s="208"/>
      <c r="Z96" s="208"/>
      <c r="AA96" s="208"/>
      <c r="AB96" s="208"/>
      <c r="AC96" s="208"/>
      <c r="AD96" s="208"/>
      <c r="AE96" s="208"/>
      <c r="AF96" s="208"/>
      <c r="AG96" s="208"/>
      <c r="AH96" s="208"/>
      <c r="AI96" s="208"/>
      <c r="AJ96" s="208"/>
      <c r="AK96" s="208"/>
      <c r="AL96" s="208"/>
      <c r="AM96" s="208"/>
      <c r="AN96" s="208"/>
      <c r="AO96" s="208"/>
      <c r="AP96" s="208"/>
      <c r="AQ96" s="208"/>
      <c r="AR96" s="208"/>
      <c r="AS96" s="208"/>
      <c r="AT96" s="208"/>
      <c r="AU96" s="208"/>
      <c r="AV96" s="209"/>
    </row>
    <row r="97" spans="9:48" ht="25.5" customHeight="1" x14ac:dyDescent="0.2">
      <c r="I97" s="206" t="s">
        <v>12</v>
      </c>
      <c r="J97" s="207"/>
      <c r="K97" s="207"/>
      <c r="L97" s="18"/>
      <c r="M97" s="208" t="str">
        <f>IF(ISBLANK($AZ$85)," ",IF($AW$85&lt;$AZ$85,$O$85,IF($AZ$85&lt;$AW$85,$AF$85)))</f>
        <v>MTV Eintracht Celle</v>
      </c>
      <c r="N97" s="208"/>
      <c r="O97" s="208"/>
      <c r="P97" s="208"/>
      <c r="Q97" s="208"/>
      <c r="R97" s="208"/>
      <c r="S97" s="208"/>
      <c r="T97" s="208"/>
      <c r="U97" s="208"/>
      <c r="V97" s="208"/>
      <c r="W97" s="208"/>
      <c r="X97" s="208"/>
      <c r="Y97" s="208"/>
      <c r="Z97" s="208"/>
      <c r="AA97" s="208"/>
      <c r="AB97" s="208"/>
      <c r="AC97" s="208"/>
      <c r="AD97" s="208"/>
      <c r="AE97" s="208"/>
      <c r="AF97" s="208"/>
      <c r="AG97" s="208"/>
      <c r="AH97" s="208"/>
      <c r="AI97" s="208"/>
      <c r="AJ97" s="208"/>
      <c r="AK97" s="208"/>
      <c r="AL97" s="208"/>
      <c r="AM97" s="208"/>
      <c r="AN97" s="208"/>
      <c r="AO97" s="208"/>
      <c r="AP97" s="208"/>
      <c r="AQ97" s="208"/>
      <c r="AR97" s="208"/>
      <c r="AS97" s="208"/>
      <c r="AT97" s="208"/>
      <c r="AU97" s="208"/>
      <c r="AV97" s="209"/>
    </row>
    <row r="98" spans="9:48" ht="25.5" customHeight="1" x14ac:dyDescent="0.2">
      <c r="I98" s="206" t="s">
        <v>13</v>
      </c>
      <c r="J98" s="207"/>
      <c r="K98" s="207"/>
      <c r="L98" s="18"/>
      <c r="M98" s="208" t="str">
        <f>IF(ISBLANK($AZ$81)," ",IF($AW$81&gt;$AZ$81,$O$81,IF($AZ$81&gt;$AW$81,$AF$81)))</f>
        <v>VfL Westercelle</v>
      </c>
      <c r="N98" s="208"/>
      <c r="O98" s="208"/>
      <c r="P98" s="208"/>
      <c r="Q98" s="208"/>
      <c r="R98" s="208"/>
      <c r="S98" s="208"/>
      <c r="T98" s="208"/>
      <c r="U98" s="208"/>
      <c r="V98" s="208"/>
      <c r="W98" s="208"/>
      <c r="X98" s="208"/>
      <c r="Y98" s="208"/>
      <c r="Z98" s="208"/>
      <c r="AA98" s="208"/>
      <c r="AB98" s="208"/>
      <c r="AC98" s="208"/>
      <c r="AD98" s="208"/>
      <c r="AE98" s="208"/>
      <c r="AF98" s="208"/>
      <c r="AG98" s="208"/>
      <c r="AH98" s="208"/>
      <c r="AI98" s="208"/>
      <c r="AJ98" s="208"/>
      <c r="AK98" s="208"/>
      <c r="AL98" s="208"/>
      <c r="AM98" s="208"/>
      <c r="AN98" s="208"/>
      <c r="AO98" s="208"/>
      <c r="AP98" s="208"/>
      <c r="AQ98" s="208"/>
      <c r="AR98" s="208"/>
      <c r="AS98" s="208"/>
      <c r="AT98" s="208"/>
      <c r="AU98" s="208"/>
      <c r="AV98" s="209"/>
    </row>
    <row r="99" spans="9:48" ht="25.5" customHeight="1" x14ac:dyDescent="0.2">
      <c r="I99" s="206" t="s">
        <v>41</v>
      </c>
      <c r="J99" s="207"/>
      <c r="K99" s="207"/>
      <c r="L99" s="18"/>
      <c r="M99" s="208" t="str">
        <f>IF(ISBLANK($AZ$81)," ",IF($AW$81&lt;$AZ$81,$O$81,IF($AZ$81&lt;$AW$81,$AF$81)))</f>
        <v>SV Anderten</v>
      </c>
      <c r="N99" s="208"/>
      <c r="O99" s="208"/>
      <c r="P99" s="208"/>
      <c r="Q99" s="208"/>
      <c r="R99" s="208"/>
      <c r="S99" s="208"/>
      <c r="T99" s="208"/>
      <c r="U99" s="208"/>
      <c r="V99" s="208"/>
      <c r="W99" s="208"/>
      <c r="X99" s="208"/>
      <c r="Y99" s="208"/>
      <c r="Z99" s="208"/>
      <c r="AA99" s="208"/>
      <c r="AB99" s="208"/>
      <c r="AC99" s="208"/>
      <c r="AD99" s="208"/>
      <c r="AE99" s="208"/>
      <c r="AF99" s="208"/>
      <c r="AG99" s="208"/>
      <c r="AH99" s="208"/>
      <c r="AI99" s="208"/>
      <c r="AJ99" s="208"/>
      <c r="AK99" s="208"/>
      <c r="AL99" s="208"/>
      <c r="AM99" s="208"/>
      <c r="AN99" s="208"/>
      <c r="AO99" s="208"/>
      <c r="AP99" s="208"/>
      <c r="AQ99" s="208"/>
      <c r="AR99" s="208"/>
      <c r="AS99" s="208"/>
      <c r="AT99" s="208"/>
      <c r="AU99" s="208"/>
      <c r="AV99" s="209"/>
    </row>
    <row r="100" spans="9:48" ht="25.5" customHeight="1" x14ac:dyDescent="0.2">
      <c r="I100" s="206" t="s">
        <v>42</v>
      </c>
      <c r="J100" s="207"/>
      <c r="K100" s="207"/>
      <c r="L100" s="18"/>
      <c r="M100" s="208" t="str">
        <f>IF(ISBLANK($AZ$77)," ",IF($AW$77&gt;$AZ$77,$O$77,IF($AZ$77&gt;$AW$77,$AF$77)))</f>
        <v>SSV Südwinsen</v>
      </c>
      <c r="N100" s="208"/>
      <c r="O100" s="208"/>
      <c r="P100" s="208"/>
      <c r="Q100" s="208"/>
      <c r="R100" s="208"/>
      <c r="S100" s="208"/>
      <c r="T100" s="208"/>
      <c r="U100" s="208"/>
      <c r="V100" s="208"/>
      <c r="W100" s="208"/>
      <c r="X100" s="208"/>
      <c r="Y100" s="208"/>
      <c r="Z100" s="208"/>
      <c r="AA100" s="208"/>
      <c r="AB100" s="208"/>
      <c r="AC100" s="208"/>
      <c r="AD100" s="208"/>
      <c r="AE100" s="208"/>
      <c r="AF100" s="208"/>
      <c r="AG100" s="208"/>
      <c r="AH100" s="208"/>
      <c r="AI100" s="208"/>
      <c r="AJ100" s="208"/>
      <c r="AK100" s="208"/>
      <c r="AL100" s="208"/>
      <c r="AM100" s="208"/>
      <c r="AN100" s="208"/>
      <c r="AO100" s="208"/>
      <c r="AP100" s="208"/>
      <c r="AQ100" s="208"/>
      <c r="AR100" s="208"/>
      <c r="AS100" s="208"/>
      <c r="AT100" s="208"/>
      <c r="AU100" s="208"/>
      <c r="AV100" s="209"/>
    </row>
    <row r="101" spans="9:48" ht="25.5" customHeight="1" x14ac:dyDescent="0.2">
      <c r="I101" s="206" t="s">
        <v>43</v>
      </c>
      <c r="J101" s="207"/>
      <c r="K101" s="207"/>
      <c r="L101" s="18"/>
      <c r="M101" s="208" t="str">
        <f>IF(ISBLANK($AZ$77)," ",IF($AW$77&lt;$AZ$77,$O$77,IF($AZ$77&lt;$AW$77,$AF$77)))</f>
        <v>SC Wietzenbruch</v>
      </c>
      <c r="N101" s="208"/>
      <c r="O101" s="208"/>
      <c r="P101" s="208"/>
      <c r="Q101" s="208"/>
      <c r="R101" s="208"/>
      <c r="S101" s="208"/>
      <c r="T101" s="208"/>
      <c r="U101" s="208"/>
      <c r="V101" s="208"/>
      <c r="W101" s="208"/>
      <c r="X101" s="208"/>
      <c r="Y101" s="208"/>
      <c r="Z101" s="208"/>
      <c r="AA101" s="208"/>
      <c r="AB101" s="208"/>
      <c r="AC101" s="208"/>
      <c r="AD101" s="208"/>
      <c r="AE101" s="208"/>
      <c r="AF101" s="208"/>
      <c r="AG101" s="208"/>
      <c r="AH101" s="208"/>
      <c r="AI101" s="208"/>
      <c r="AJ101" s="208"/>
      <c r="AK101" s="208"/>
      <c r="AL101" s="208"/>
      <c r="AM101" s="208"/>
      <c r="AN101" s="208"/>
      <c r="AO101" s="208"/>
      <c r="AP101" s="208"/>
      <c r="AQ101" s="208"/>
      <c r="AR101" s="208"/>
      <c r="AS101" s="208"/>
      <c r="AT101" s="208"/>
      <c r="AU101" s="208"/>
      <c r="AV101" s="209"/>
    </row>
    <row r="102" spans="9:48" ht="25.5" customHeight="1" x14ac:dyDescent="0.2">
      <c r="I102" s="206" t="s">
        <v>44</v>
      </c>
      <c r="J102" s="207"/>
      <c r="K102" s="207"/>
      <c r="L102" s="18"/>
      <c r="M102" s="208" t="s">
        <v>67</v>
      </c>
      <c r="N102" s="208"/>
      <c r="O102" s="208"/>
      <c r="P102" s="208"/>
      <c r="Q102" s="208"/>
      <c r="R102" s="208"/>
      <c r="S102" s="208"/>
      <c r="T102" s="208"/>
      <c r="U102" s="208"/>
      <c r="V102" s="208"/>
      <c r="W102" s="208"/>
      <c r="X102" s="208"/>
      <c r="Y102" s="208"/>
      <c r="Z102" s="208"/>
      <c r="AA102" s="208"/>
      <c r="AB102" s="208"/>
      <c r="AC102" s="208"/>
      <c r="AD102" s="208"/>
      <c r="AE102" s="208"/>
      <c r="AF102" s="208"/>
      <c r="AG102" s="208"/>
      <c r="AH102" s="208"/>
      <c r="AI102" s="208"/>
      <c r="AJ102" s="208"/>
      <c r="AK102" s="208"/>
      <c r="AL102" s="208"/>
      <c r="AM102" s="208"/>
      <c r="AN102" s="208"/>
      <c r="AO102" s="208"/>
      <c r="AP102" s="208"/>
      <c r="AQ102" s="208"/>
      <c r="AR102" s="208"/>
      <c r="AS102" s="208"/>
      <c r="AT102" s="208"/>
      <c r="AU102" s="208"/>
      <c r="AV102" s="209"/>
    </row>
    <row r="103" spans="9:48" ht="25.5" customHeight="1" thickBot="1" x14ac:dyDescent="0.25">
      <c r="I103" s="215" t="s">
        <v>45</v>
      </c>
      <c r="J103" s="216"/>
      <c r="K103" s="216"/>
      <c r="L103" s="19"/>
      <c r="M103" s="217" t="str">
        <f>IF(ISBLANK($AZ$65)," ",IF($AW$65&lt;$AZ$65,$O$65,IF($AZ$65&lt;$AW$65,$AF$65)))</f>
        <v xml:space="preserve"> </v>
      </c>
      <c r="N103" s="217"/>
      <c r="O103" s="217"/>
      <c r="P103" s="217"/>
      <c r="Q103" s="217"/>
      <c r="R103" s="217"/>
      <c r="S103" s="217"/>
      <c r="T103" s="217"/>
      <c r="U103" s="217"/>
      <c r="V103" s="217"/>
      <c r="W103" s="217"/>
      <c r="X103" s="217"/>
      <c r="Y103" s="217"/>
      <c r="Z103" s="217"/>
      <c r="AA103" s="217"/>
      <c r="AB103" s="217"/>
      <c r="AC103" s="217"/>
      <c r="AD103" s="217"/>
      <c r="AE103" s="217"/>
      <c r="AF103" s="217"/>
      <c r="AG103" s="217"/>
      <c r="AH103" s="217"/>
      <c r="AI103" s="217"/>
      <c r="AJ103" s="217"/>
      <c r="AK103" s="217"/>
      <c r="AL103" s="217"/>
      <c r="AM103" s="217"/>
      <c r="AN103" s="217"/>
      <c r="AO103" s="217"/>
      <c r="AP103" s="217"/>
      <c r="AQ103" s="217"/>
      <c r="AR103" s="217"/>
      <c r="AS103" s="217"/>
      <c r="AT103" s="217"/>
      <c r="AU103" s="217"/>
      <c r="AV103" s="218"/>
    </row>
  </sheetData>
  <sortState ref="BM38:BR42">
    <sortCondition descending="1" ref="BN38"/>
    <sortCondition descending="1" ref="BR38"/>
    <sortCondition descending="1" ref="BO38"/>
  </sortState>
  <mergeCells count="432">
    <mergeCell ref="D80:F80"/>
    <mergeCell ref="G80:N80"/>
    <mergeCell ref="G85:N86"/>
    <mergeCell ref="D88:F88"/>
    <mergeCell ref="I103:K103"/>
    <mergeCell ref="M103:AV103"/>
    <mergeCell ref="I102:K102"/>
    <mergeCell ref="M102:AV102"/>
    <mergeCell ref="AF86:AV86"/>
    <mergeCell ref="D85:F86"/>
    <mergeCell ref="D89:F90"/>
    <mergeCell ref="G89:N90"/>
    <mergeCell ref="I100:K100"/>
    <mergeCell ref="M100:AV100"/>
    <mergeCell ref="I101:K101"/>
    <mergeCell ref="M101:AV101"/>
    <mergeCell ref="I96:K96"/>
    <mergeCell ref="I97:K97"/>
    <mergeCell ref="AE17:AF17"/>
    <mergeCell ref="AE18:AF18"/>
    <mergeCell ref="D73:F74"/>
    <mergeCell ref="G73:N74"/>
    <mergeCell ref="D76:F76"/>
    <mergeCell ref="G76:N76"/>
    <mergeCell ref="I98:K98"/>
    <mergeCell ref="M98:AV98"/>
    <mergeCell ref="O86:AD86"/>
    <mergeCell ref="P51:R51"/>
    <mergeCell ref="S51:T51"/>
    <mergeCell ref="AE51:AF51"/>
    <mergeCell ref="AG51:AR51"/>
    <mergeCell ref="AE52:AF52"/>
    <mergeCell ref="AG52:AR52"/>
    <mergeCell ref="X49:Z49"/>
    <mergeCell ref="H61:L61"/>
    <mergeCell ref="P52:R52"/>
    <mergeCell ref="S52:T52"/>
    <mergeCell ref="V52:W52"/>
    <mergeCell ref="U61:V61"/>
    <mergeCell ref="AE49:AF49"/>
    <mergeCell ref="AG49:AR49"/>
    <mergeCell ref="AE50:AF50"/>
    <mergeCell ref="D16:Z16"/>
    <mergeCell ref="D17:Z17"/>
    <mergeCell ref="D18:Z18"/>
    <mergeCell ref="D19:Z19"/>
    <mergeCell ref="D20:Z20"/>
    <mergeCell ref="AG16:BC16"/>
    <mergeCell ref="AG17:BC17"/>
    <mergeCell ref="I99:K99"/>
    <mergeCell ref="M99:AV99"/>
    <mergeCell ref="AW88:BA88"/>
    <mergeCell ref="M96:AV96"/>
    <mergeCell ref="M97:AV97"/>
    <mergeCell ref="M94:AV94"/>
    <mergeCell ref="M95:AV95"/>
    <mergeCell ref="I94:K94"/>
    <mergeCell ref="I95:K95"/>
    <mergeCell ref="O90:AD90"/>
    <mergeCell ref="O88:AV88"/>
    <mergeCell ref="G88:N88"/>
    <mergeCell ref="BB88:BC88"/>
    <mergeCell ref="AW84:BA84"/>
    <mergeCell ref="BB84:BC84"/>
    <mergeCell ref="BB80:BC80"/>
    <mergeCell ref="D51:O51"/>
    <mergeCell ref="B89:C90"/>
    <mergeCell ref="O89:AD89"/>
    <mergeCell ref="AF89:AV89"/>
    <mergeCell ref="AW89:AX90"/>
    <mergeCell ref="AY89:AY90"/>
    <mergeCell ref="AZ89:BA90"/>
    <mergeCell ref="BB89:BC90"/>
    <mergeCell ref="AF90:AV90"/>
    <mergeCell ref="B88:C88"/>
    <mergeCell ref="B85:C86"/>
    <mergeCell ref="O85:AD85"/>
    <mergeCell ref="AF85:AV85"/>
    <mergeCell ref="AW85:AX86"/>
    <mergeCell ref="AY85:AY86"/>
    <mergeCell ref="AZ85:BA86"/>
    <mergeCell ref="BB85:BC86"/>
    <mergeCell ref="AF82:AV82"/>
    <mergeCell ref="B84:C84"/>
    <mergeCell ref="O84:AV84"/>
    <mergeCell ref="D81:F82"/>
    <mergeCell ref="G81:N82"/>
    <mergeCell ref="D84:F84"/>
    <mergeCell ref="G84:N84"/>
    <mergeCell ref="B81:C82"/>
    <mergeCell ref="O81:AD81"/>
    <mergeCell ref="AF81:AV81"/>
    <mergeCell ref="AW81:AX82"/>
    <mergeCell ref="AY81:AY82"/>
    <mergeCell ref="AZ81:BA82"/>
    <mergeCell ref="BB81:BC82"/>
    <mergeCell ref="O82:AD82"/>
    <mergeCell ref="B80:C80"/>
    <mergeCell ref="O80:AV80"/>
    <mergeCell ref="AW80:BA80"/>
    <mergeCell ref="A2:AP2"/>
    <mergeCell ref="A3:AP3"/>
    <mergeCell ref="A4:AP4"/>
    <mergeCell ref="B56:BC56"/>
    <mergeCell ref="V53:W53"/>
    <mergeCell ref="X53:Z53"/>
    <mergeCell ref="V51:W51"/>
    <mergeCell ref="X51:Z51"/>
    <mergeCell ref="B52:C52"/>
    <mergeCell ref="D52:O52"/>
    <mergeCell ref="X52:Z52"/>
    <mergeCell ref="B57:BC57"/>
    <mergeCell ref="B53:C53"/>
    <mergeCell ref="D53:O53"/>
    <mergeCell ref="P53:R53"/>
    <mergeCell ref="S53:T53"/>
    <mergeCell ref="AY53:AZ53"/>
    <mergeCell ref="BA53:BC53"/>
    <mergeCell ref="AY52:AZ52"/>
    <mergeCell ref="BA52:BC52"/>
    <mergeCell ref="B51:C51"/>
    <mergeCell ref="AG50:AR50"/>
    <mergeCell ref="B48:O48"/>
    <mergeCell ref="P48:R48"/>
    <mergeCell ref="S48:W48"/>
    <mergeCell ref="X48:Z48"/>
    <mergeCell ref="AE48:AR48"/>
    <mergeCell ref="S49:T49"/>
    <mergeCell ref="AF44:AV44"/>
    <mergeCell ref="AW44:AX44"/>
    <mergeCell ref="B50:C50"/>
    <mergeCell ref="D50:O50"/>
    <mergeCell ref="P50:R50"/>
    <mergeCell ref="S50:T50"/>
    <mergeCell ref="V50:W50"/>
    <mergeCell ref="X50:Z50"/>
    <mergeCell ref="B49:C49"/>
    <mergeCell ref="D49:O49"/>
    <mergeCell ref="P49:R49"/>
    <mergeCell ref="V49:W49"/>
    <mergeCell ref="AZ44:BA44"/>
    <mergeCell ref="BB44:BC44"/>
    <mergeCell ref="D44:F44"/>
    <mergeCell ref="G44:I44"/>
    <mergeCell ref="J44:N44"/>
    <mergeCell ref="O44:AD44"/>
    <mergeCell ref="AF43:AV43"/>
    <mergeCell ref="AW43:AX43"/>
    <mergeCell ref="AZ43:BA43"/>
    <mergeCell ref="BB43:BC43"/>
    <mergeCell ref="D43:F43"/>
    <mergeCell ref="G43:I43"/>
    <mergeCell ref="J43:N43"/>
    <mergeCell ref="O43:AD43"/>
    <mergeCell ref="AF42:AV42"/>
    <mergeCell ref="AW42:AX42"/>
    <mergeCell ref="AZ42:BA42"/>
    <mergeCell ref="BB42:BC42"/>
    <mergeCell ref="D42:F42"/>
    <mergeCell ref="G42:I42"/>
    <mergeCell ref="J42:N42"/>
    <mergeCell ref="O42:AD42"/>
    <mergeCell ref="AF41:AV41"/>
    <mergeCell ref="AW41:AX41"/>
    <mergeCell ref="AZ41:BA41"/>
    <mergeCell ref="BB41:BC41"/>
    <mergeCell ref="D41:F41"/>
    <mergeCell ref="G41:I41"/>
    <mergeCell ref="J41:N41"/>
    <mergeCell ref="O41:AD41"/>
    <mergeCell ref="AF40:AV40"/>
    <mergeCell ref="AW40:AX40"/>
    <mergeCell ref="AZ40:BA40"/>
    <mergeCell ref="BB40:BC40"/>
    <mergeCell ref="D40:F40"/>
    <mergeCell ref="G40:I40"/>
    <mergeCell ref="J40:N40"/>
    <mergeCell ref="O40:AD40"/>
    <mergeCell ref="AF39:AV39"/>
    <mergeCell ref="AW39:AX39"/>
    <mergeCell ref="AZ39:BA39"/>
    <mergeCell ref="BB39:BC39"/>
    <mergeCell ref="D39:F39"/>
    <mergeCell ref="G39:I39"/>
    <mergeCell ref="J39:N39"/>
    <mergeCell ref="O39:AD39"/>
    <mergeCell ref="AW38:AX38"/>
    <mergeCell ref="AZ38:BA38"/>
    <mergeCell ref="BB38:BC38"/>
    <mergeCell ref="D38:F38"/>
    <mergeCell ref="G38:I38"/>
    <mergeCell ref="J38:N38"/>
    <mergeCell ref="O38:AD38"/>
    <mergeCell ref="AF37:AV37"/>
    <mergeCell ref="AW37:AX37"/>
    <mergeCell ref="AZ37:BA37"/>
    <mergeCell ref="BB37:BC37"/>
    <mergeCell ref="D37:F37"/>
    <mergeCell ref="G37:I37"/>
    <mergeCell ref="J37:N37"/>
    <mergeCell ref="O37:AD37"/>
    <mergeCell ref="D36:F36"/>
    <mergeCell ref="G36:I36"/>
    <mergeCell ref="J36:N36"/>
    <mergeCell ref="O36:AD36"/>
    <mergeCell ref="AF35:AV35"/>
    <mergeCell ref="AW35:AX35"/>
    <mergeCell ref="AZ35:BA35"/>
    <mergeCell ref="BB35:BC35"/>
    <mergeCell ref="D35:F35"/>
    <mergeCell ref="G35:I35"/>
    <mergeCell ref="J35:N35"/>
    <mergeCell ref="O35:AD35"/>
    <mergeCell ref="D34:F34"/>
    <mergeCell ref="G34:I34"/>
    <mergeCell ref="J34:N34"/>
    <mergeCell ref="O34:AD34"/>
    <mergeCell ref="AF34:AV34"/>
    <mergeCell ref="AW34:AX34"/>
    <mergeCell ref="AZ34:BA34"/>
    <mergeCell ref="BB34:BC34"/>
    <mergeCell ref="J33:N33"/>
    <mergeCell ref="O33:AD33"/>
    <mergeCell ref="AF33:AV33"/>
    <mergeCell ref="AW33:AX33"/>
    <mergeCell ref="D32:F32"/>
    <mergeCell ref="G32:I32"/>
    <mergeCell ref="J32:N32"/>
    <mergeCell ref="O32:AD32"/>
    <mergeCell ref="AF32:AV32"/>
    <mergeCell ref="AW32:AX32"/>
    <mergeCell ref="AF31:AV31"/>
    <mergeCell ref="AW31:AX31"/>
    <mergeCell ref="AZ33:BA33"/>
    <mergeCell ref="J29:N29"/>
    <mergeCell ref="O29:AD29"/>
    <mergeCell ref="AF29:AV29"/>
    <mergeCell ref="AW29:AX29"/>
    <mergeCell ref="AZ31:BA31"/>
    <mergeCell ref="BB31:BC31"/>
    <mergeCell ref="AZ32:BA32"/>
    <mergeCell ref="BB32:BC32"/>
    <mergeCell ref="J31:N31"/>
    <mergeCell ref="O31:AD31"/>
    <mergeCell ref="B38:C38"/>
    <mergeCell ref="B31:C31"/>
    <mergeCell ref="B32:C32"/>
    <mergeCell ref="B33:C33"/>
    <mergeCell ref="B34:C34"/>
    <mergeCell ref="B27:C27"/>
    <mergeCell ref="B28:C28"/>
    <mergeCell ref="AF28:AV28"/>
    <mergeCell ref="AW28:AX28"/>
    <mergeCell ref="D28:F28"/>
    <mergeCell ref="G28:I28"/>
    <mergeCell ref="J28:N28"/>
    <mergeCell ref="O28:AD28"/>
    <mergeCell ref="J27:N27"/>
    <mergeCell ref="D27:F27"/>
    <mergeCell ref="G27:I27"/>
    <mergeCell ref="O27:AD27"/>
    <mergeCell ref="AF27:AV27"/>
    <mergeCell ref="D30:F30"/>
    <mergeCell ref="G30:I30"/>
    <mergeCell ref="J30:N30"/>
    <mergeCell ref="O30:AD30"/>
    <mergeCell ref="AF30:AV30"/>
    <mergeCell ref="AW30:AX30"/>
    <mergeCell ref="B26:C26"/>
    <mergeCell ref="O26:AD26"/>
    <mergeCell ref="AF26:AV26"/>
    <mergeCell ref="J26:N26"/>
    <mergeCell ref="O25:AD25"/>
    <mergeCell ref="AF25:AV25"/>
    <mergeCell ref="B25:C25"/>
    <mergeCell ref="B43:C43"/>
    <mergeCell ref="B44:C44"/>
    <mergeCell ref="D26:F26"/>
    <mergeCell ref="G26:I26"/>
    <mergeCell ref="D29:F29"/>
    <mergeCell ref="G29:I29"/>
    <mergeCell ref="D31:F31"/>
    <mergeCell ref="G31:I31"/>
    <mergeCell ref="D33:F33"/>
    <mergeCell ref="G33:I33"/>
    <mergeCell ref="B39:C39"/>
    <mergeCell ref="B40:C40"/>
    <mergeCell ref="B41:C41"/>
    <mergeCell ref="B42:C42"/>
    <mergeCell ref="B35:C35"/>
    <mergeCell ref="B36:C36"/>
    <mergeCell ref="B37:C37"/>
    <mergeCell ref="D25:F25"/>
    <mergeCell ref="G25:I25"/>
    <mergeCell ref="J25:N25"/>
    <mergeCell ref="B24:C24"/>
    <mergeCell ref="BB24:BC24"/>
    <mergeCell ref="AW24:BA24"/>
    <mergeCell ref="J24:N24"/>
    <mergeCell ref="D24:F24"/>
    <mergeCell ref="G24:I24"/>
    <mergeCell ref="O24:AV24"/>
    <mergeCell ref="M6:T6"/>
    <mergeCell ref="Y6:AF6"/>
    <mergeCell ref="B8:AM8"/>
    <mergeCell ref="X10:AB10"/>
    <mergeCell ref="H10:L10"/>
    <mergeCell ref="AL10:AP10"/>
    <mergeCell ref="U10:V10"/>
    <mergeCell ref="AS48:AU48"/>
    <mergeCell ref="AV48:AZ48"/>
    <mergeCell ref="AG18:BC18"/>
    <mergeCell ref="AG20:BC20"/>
    <mergeCell ref="B15:Z15"/>
    <mergeCell ref="AE15:BC15"/>
    <mergeCell ref="B20:C20"/>
    <mergeCell ref="B16:C16"/>
    <mergeCell ref="AE16:AF16"/>
    <mergeCell ref="B17:C17"/>
    <mergeCell ref="B18:C18"/>
    <mergeCell ref="AE20:AF20"/>
    <mergeCell ref="B19:C19"/>
    <mergeCell ref="AE19:AF19"/>
    <mergeCell ref="AG19:BC19"/>
    <mergeCell ref="B29:C29"/>
    <mergeCell ref="B30:C30"/>
    <mergeCell ref="BA48:BC48"/>
    <mergeCell ref="BB25:BC25"/>
    <mergeCell ref="AW25:AX25"/>
    <mergeCell ref="AZ25:BA25"/>
    <mergeCell ref="AW26:AX26"/>
    <mergeCell ref="AZ26:BA26"/>
    <mergeCell ref="BB26:BC26"/>
    <mergeCell ref="AW27:AX27"/>
    <mergeCell ref="AS49:AU49"/>
    <mergeCell ref="AV49:AW49"/>
    <mergeCell ref="AZ28:BA28"/>
    <mergeCell ref="BB28:BC28"/>
    <mergeCell ref="AZ27:BA27"/>
    <mergeCell ref="BB27:BC27"/>
    <mergeCell ref="AZ29:BA29"/>
    <mergeCell ref="BB29:BC29"/>
    <mergeCell ref="AZ30:BA30"/>
    <mergeCell ref="BB30:BC30"/>
    <mergeCell ref="BB33:BC33"/>
    <mergeCell ref="AF36:AV36"/>
    <mergeCell ref="AW36:AX36"/>
    <mergeCell ref="AZ36:BA36"/>
    <mergeCell ref="BB36:BC36"/>
    <mergeCell ref="AF38:AV38"/>
    <mergeCell ref="AY51:AZ51"/>
    <mergeCell ref="BA51:BC51"/>
    <mergeCell ref="AS50:AU50"/>
    <mergeCell ref="AV50:AW50"/>
    <mergeCell ref="AY49:AZ49"/>
    <mergeCell ref="BA49:BC49"/>
    <mergeCell ref="AY50:AZ50"/>
    <mergeCell ref="BA50:BC50"/>
    <mergeCell ref="AS52:AU52"/>
    <mergeCell ref="AV52:AW52"/>
    <mergeCell ref="AS51:AU51"/>
    <mergeCell ref="AV51:AW51"/>
    <mergeCell ref="AV53:AW53"/>
    <mergeCell ref="X61:AB61"/>
    <mergeCell ref="AL61:AP61"/>
    <mergeCell ref="AS53:AU53"/>
    <mergeCell ref="AE53:AF53"/>
    <mergeCell ref="AG53:AR53"/>
    <mergeCell ref="B65:C66"/>
    <mergeCell ref="D68:F68"/>
    <mergeCell ref="D69:F70"/>
    <mergeCell ref="G69:N70"/>
    <mergeCell ref="D65:F66"/>
    <mergeCell ref="G65:N66"/>
    <mergeCell ref="G68:N68"/>
    <mergeCell ref="AF65:AV65"/>
    <mergeCell ref="O66:AD66"/>
    <mergeCell ref="AF66:AV66"/>
    <mergeCell ref="B64:C64"/>
    <mergeCell ref="D64:F64"/>
    <mergeCell ref="G64:N64"/>
    <mergeCell ref="AW64:BA64"/>
    <mergeCell ref="B68:C68"/>
    <mergeCell ref="B69:C70"/>
    <mergeCell ref="BB64:BC64"/>
    <mergeCell ref="O64:AV64"/>
    <mergeCell ref="BB77:BC78"/>
    <mergeCell ref="O78:AD78"/>
    <mergeCell ref="AF78:AV78"/>
    <mergeCell ref="O77:AD77"/>
    <mergeCell ref="AY77:AY78"/>
    <mergeCell ref="AF77:AV77"/>
    <mergeCell ref="BB76:BC76"/>
    <mergeCell ref="AZ65:BA66"/>
    <mergeCell ref="BB65:BC66"/>
    <mergeCell ref="AW65:AX66"/>
    <mergeCell ref="AY65:AY66"/>
    <mergeCell ref="AW68:BA68"/>
    <mergeCell ref="BB68:BC68"/>
    <mergeCell ref="BB69:BC70"/>
    <mergeCell ref="AZ73:BA74"/>
    <mergeCell ref="BB73:BC74"/>
    <mergeCell ref="O74:AD74"/>
    <mergeCell ref="AF74:AV74"/>
    <mergeCell ref="AW77:AX78"/>
    <mergeCell ref="O76:AV76"/>
    <mergeCell ref="O65:AD65"/>
    <mergeCell ref="AW76:BA76"/>
    <mergeCell ref="AZ77:BA78"/>
    <mergeCell ref="O68:AV68"/>
    <mergeCell ref="O69:AD69"/>
    <mergeCell ref="O73:AD73"/>
    <mergeCell ref="AF73:AV73"/>
    <mergeCell ref="AW73:AX74"/>
    <mergeCell ref="AY73:AY74"/>
    <mergeCell ref="AW72:BA72"/>
    <mergeCell ref="BB72:BC72"/>
    <mergeCell ref="AZ69:BA70"/>
    <mergeCell ref="B73:C74"/>
    <mergeCell ref="B77:C78"/>
    <mergeCell ref="B72:C72"/>
    <mergeCell ref="B76:C76"/>
    <mergeCell ref="D72:F72"/>
    <mergeCell ref="D77:F78"/>
    <mergeCell ref="AF69:AV69"/>
    <mergeCell ref="AW69:AX70"/>
    <mergeCell ref="AY69:AY70"/>
    <mergeCell ref="O70:AD70"/>
    <mergeCell ref="AF70:AV70"/>
    <mergeCell ref="O72:AV72"/>
    <mergeCell ref="G72:N72"/>
    <mergeCell ref="G77:N78"/>
  </mergeCells>
  <phoneticPr fontId="2" type="noConversion"/>
  <pageMargins left="0.39370078740157483" right="0.39370078740157483" top="0.39370078740157483" bottom="0.39370078740157483" header="0" footer="0"/>
  <pageSetup paperSize="9" scale="97" orientation="portrait" r:id="rId1"/>
  <headerFooter alignWithMargins="0">
    <oddFooter xml:space="preserve">&amp;C                                  &amp;F&amp;R&amp;P von &amp;N </oddFooter>
  </headerFooter>
  <rowBreaks count="1" manualBreakCount="1">
    <brk id="54" max="55" man="1"/>
  </rowBreaks>
  <drawing r:id="rId2"/>
  <legacyDrawing r:id="rId3"/>
  <controls>
    <mc:AlternateContent xmlns:mc="http://schemas.openxmlformats.org/markup-compatibility/2006">
      <mc:Choice Requires="x14">
        <control shapeId="1027" r:id="rId4" name="CommandButton2">
          <controlPr defaultSize="0" print="0" autoLine="0" r:id="rId5">
            <anchor moveWithCells="1">
              <from>
                <xdr:col>48</xdr:col>
                <xdr:colOff>0</xdr:colOff>
                <xdr:row>44</xdr:row>
                <xdr:rowOff>66675</xdr:rowOff>
              </from>
              <to>
                <xdr:col>53</xdr:col>
                <xdr:colOff>38100</xdr:colOff>
                <xdr:row>46</xdr:row>
                <xdr:rowOff>9525</xdr:rowOff>
              </to>
            </anchor>
          </controlPr>
        </control>
      </mc:Choice>
      <mc:Fallback>
        <control shapeId="1027" r:id="rId4" name="CommandButton2"/>
      </mc:Fallback>
    </mc:AlternateContent>
    <mc:AlternateContent xmlns:mc="http://schemas.openxmlformats.org/markup-compatibility/2006">
      <mc:Choice Requires="x14">
        <control shapeId="1026" r:id="rId6" name="CommandButton1">
          <controlPr defaultSize="0" print="0" autoLine="0" r:id="rId7">
            <anchor moveWithCells="1">
              <from>
                <xdr:col>20</xdr:col>
                <xdr:colOff>9525</xdr:colOff>
                <xdr:row>44</xdr:row>
                <xdr:rowOff>85725</xdr:rowOff>
              </from>
              <to>
                <xdr:col>25</xdr:col>
                <xdr:colOff>47625</xdr:colOff>
                <xdr:row>46</xdr:row>
                <xdr:rowOff>28575</xdr:rowOff>
              </to>
            </anchor>
          </controlPr>
        </control>
      </mc:Choice>
      <mc:Fallback>
        <control shapeId="1026" r:id="rId6" name="CommandButton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PC-Version</vt:lpstr>
      <vt:lpstr>'PC-Version'!Druckbereich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 Moczyk</dc:creator>
  <cp:lastModifiedBy>Helle</cp:lastModifiedBy>
  <cp:lastPrinted>2016-06-19T11:01:22Z</cp:lastPrinted>
  <dcterms:created xsi:type="dcterms:W3CDTF">2002-02-21T07:48:38Z</dcterms:created>
  <dcterms:modified xsi:type="dcterms:W3CDTF">2016-06-19T11:01:52Z</dcterms:modified>
</cp:coreProperties>
</file>